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425"/>
  <workbookPr defaultThemeVersion="166925"/>
  <mc:AlternateContent xmlns:mc="http://schemas.openxmlformats.org/markup-compatibility/2006">
    <mc:Choice Requires="x15">
      <x15ac:absPath xmlns:x15ac="http://schemas.microsoft.com/office/spreadsheetml/2010/11/ac" url="https://citepa.sharepoint.com/inventaire/rapports/unece/elaboration/1-En chantier/1. Fichiers sources/0. transfert NAD vers NFR/Sorties/"/>
    </mc:Choice>
  </mc:AlternateContent>
  <xr:revisionPtr revIDLastSave="19" documentId="13_ncr:1_{3B568521-E083-4BFF-BF3D-61B068406036}" xr6:coauthVersionLast="47" xr6:coauthVersionMax="47" xr10:uidLastSave="{DC373172-5DDF-4226-8404-47E05000E793}"/>
  <bookViews>
    <workbookView minimized="1" xWindow="5550" yWindow="3855" windowWidth="19425" windowHeight="10305" xr2:uid="{A89E6444-79E2-4356-B36A-DC45164C5372}"/>
  </bookViews>
  <sheets>
    <sheet name="NFR-19" sheetId="2" r:id="rId1"/>
  </sheets>
  <definedNames>
    <definedName name="_05_EMISSIONS_FILTREES_CROISEES">#REF!</definedName>
    <definedName name="_15_ACTIVITES_FILTREES_CROISEES">#REF!</definedName>
    <definedName name="_xlnm._FilterDatabase" localSheetId="0">'NFR-19'!$A$13:$AL$141</definedName>
    <definedName name="Activity_Data__From_1990">#REF!</definedName>
    <definedName name="Annex_III_TableIIIB_GNFR_Codes">#REF!</definedName>
    <definedName name="fg">#REF!</definedName>
    <definedName name="Heavy_Metals__from_1990">#REF!</definedName>
    <definedName name="Main_Pollutants_and_Particulate">#REF!</definedName>
    <definedName name="Persistent_Organic_Pollutants__POPs_From_1990">#REF!</definedName>
    <definedName name="xz">#REF!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4" i="2" l="1"/>
  <c r="H5" i="2"/>
  <c r="H6" i="2"/>
  <c r="H7" i="2"/>
  <c r="G8" i="2"/>
  <c r="G7" i="2"/>
  <c r="G6" i="2"/>
  <c r="G5" i="2"/>
  <c r="G4" i="2"/>
  <c r="F154" i="2"/>
  <c r="K154" i="2"/>
  <c r="L152" i="2"/>
  <c r="T154" i="2"/>
  <c r="AC154" i="2"/>
  <c r="G154" i="2"/>
  <c r="V152" i="2"/>
  <c r="S154" i="2"/>
  <c r="E154" i="2"/>
  <c r="U154" i="2"/>
  <c r="AA154" i="2"/>
  <c r="M154" i="2"/>
  <c r="AD154" i="2"/>
  <c r="N154" i="2"/>
  <c r="H152" i="2"/>
  <c r="P152" i="2"/>
  <c r="X154" i="2"/>
  <c r="I154" i="2"/>
  <c r="Q152" i="2"/>
  <c r="J154" i="2"/>
  <c r="R154" i="2"/>
  <c r="Z152" i="2"/>
  <c r="O154" i="2"/>
  <c r="O152" i="2"/>
  <c r="W152" i="2"/>
  <c r="W154" i="2"/>
  <c r="N152" i="2"/>
  <c r="M152" i="2"/>
  <c r="U152" i="2"/>
  <c r="T152" i="2" l="1"/>
  <c r="Z154" i="2"/>
  <c r="P154" i="2"/>
  <c r="V154" i="2"/>
  <c r="AD152" i="2"/>
  <c r="S152" i="2"/>
  <c r="H154" i="2"/>
  <c r="X152" i="2"/>
  <c r="AC152" i="2"/>
  <c r="Q154" i="2"/>
  <c r="G152" i="2"/>
  <c r="AA152" i="2"/>
  <c r="I152" i="2"/>
  <c r="E152" i="2"/>
  <c r="K152" i="2"/>
  <c r="AB154" i="2"/>
  <c r="F152" i="2"/>
  <c r="J152" i="2"/>
  <c r="R152" i="2"/>
  <c r="L154" i="2"/>
  <c r="Y152" i="2"/>
  <c r="Y154" i="2"/>
  <c r="AB152" i="2" l="1"/>
</calcChain>
</file>

<file path=xl/sharedStrings.xml><?xml version="1.0" encoding="utf-8"?>
<sst xmlns="http://schemas.openxmlformats.org/spreadsheetml/2006/main" count="3533" uniqueCount="449">
  <si>
    <t>ANNEX 1: National sector emissions: Main pollutants, particulate matter, heavy metals and persistent organic pollutants</t>
  </si>
  <si>
    <t>NFR 2019-1</t>
  </si>
  <si>
    <t>COUNTRY:</t>
  </si>
  <si>
    <t>FR</t>
  </si>
  <si>
    <t>(as ISO2 code)</t>
  </si>
  <si>
    <t>DATE:</t>
  </si>
  <si>
    <t>09.01.2024</t>
  </si>
  <si>
    <t>(as DD.MM.YYYY)</t>
  </si>
  <si>
    <t>YEAR:</t>
  </si>
  <si>
    <t>(as YYYY, year of emissions and activity data)</t>
  </si>
  <si>
    <t>Version:</t>
  </si>
  <si>
    <t>v1.0</t>
  </si>
  <si>
    <t>(as v1.0 for the initial submission)</t>
  </si>
  <si>
    <t>FR: 09.01.2024: 2022</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</si>
  <si>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</si>
  <si>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</si>
  <si>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</si>
  <si>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</si>
  <si>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</si>
  <si>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</si>
  <si>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r>
      <t xml:space="preserve">POPs
</t>
    </r>
    <r>
      <rPr>
        <sz val="10"/>
        <rFont val="Arial"/>
        <family val="2"/>
      </rPr>
      <t>(from 1990)</t>
    </r>
  </si>
  <si>
    <r>
      <t xml:space="preserve">Activity Data
</t>
    </r>
    <r>
      <rPr>
        <sz val="10"/>
        <rFont val="Arial"/>
        <family val="2"/>
      </rPr>
      <t>(from 1990)</t>
    </r>
  </si>
  <si>
    <t>PAHs</t>
  </si>
  <si>
    <r>
      <t>NOx
(as NO</t>
    </r>
    <r>
      <rPr>
        <vertAlign val="subscript"/>
        <sz val="10"/>
        <rFont val="Arial"/>
        <family val="2"/>
      </rPr>
      <t>2</t>
    </r>
    <r>
      <rPr>
        <sz val="8"/>
        <rFont val="Arial"/>
        <family val="2"/>
      </rPr>
      <t>)</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</si>
  <si>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</si>
  <si>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</si>
  <si>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</si>
  <si>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</si>
  <si>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</si>
  <si>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</si>
  <si>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BC</t>
  </si>
  <si>
    <t>CO</t>
  </si>
  <si>
    <t>Pb</t>
  </si>
  <si>
    <t>Cd</t>
  </si>
  <si>
    <t>Hg</t>
  </si>
  <si>
    <t>As</t>
  </si>
  <si>
    <t>Cr</t>
  </si>
  <si>
    <t>Cu</t>
  </si>
  <si>
    <t>Ni</t>
  </si>
  <si>
    <t>Se</t>
  </si>
  <si>
    <t>Zn</t>
  </si>
  <si>
    <t>PCDD/ PCDF
(dioxins/ furans)</t>
  </si>
  <si>
    <t>benzo(a) pyrene</t>
  </si>
  <si>
    <t>benzo(b) fluoranthene</t>
  </si>
  <si>
    <t>benzo(k) fluoranthene</t>
  </si>
  <si>
    <t>Indeno (1,2,3-cd) pyrene</t>
  </si>
  <si>
    <t>Total 1-4</t>
  </si>
  <si>
    <t>HCB</t>
  </si>
  <si>
    <t>PCBs</t>
  </si>
  <si>
    <t>Liquid Fuels</t>
  </si>
  <si>
    <t>Solid Fuels</t>
  </si>
  <si>
    <t>Gaseous Fuels</t>
  </si>
  <si>
    <t>Biomass</t>
  </si>
  <si>
    <t>Other Fuels</t>
  </si>
  <si>
    <t>Other activity (specified)</t>
  </si>
  <si>
    <t>Other Activity Units</t>
  </si>
  <si>
    <t>NFR Aggregation for Gridding and LPS (GNFR)</t>
  </si>
  <si>
    <t>NFR Code</t>
  </si>
  <si>
    <t>Long name</t>
  </si>
  <si>
    <t>Notes</t>
  </si>
  <si>
    <t>kt</t>
  </si>
  <si>
    <t>t</t>
  </si>
  <si>
    <t>g I-TEQ</t>
  </si>
  <si>
    <t>kg</t>
  </si>
  <si>
    <t>TJ NCV</t>
  </si>
  <si>
    <t>A_PublicPower</t>
  </si>
  <si>
    <t>1A1a</t>
  </si>
  <si>
    <t>Public electricity and heat production</t>
  </si>
  <si>
    <t>NA</t>
  </si>
  <si>
    <t>B_Industry</t>
  </si>
  <si>
    <t>1A1b</t>
  </si>
  <si>
    <t>Petroleum refining</t>
  </si>
  <si>
    <t>NE</t>
  </si>
  <si>
    <t>NO</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</si>
  <si>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</si>
  <si>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</si>
  <si>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</si>
  <si>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</si>
  <si>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</si>
  <si>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</si>
  <si>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</si>
  <si>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</si>
  <si>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</si>
  <si>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</si>
  <si>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</si>
  <si>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</si>
  <si>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</si>
  <si>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</si>
  <si>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</si>
  <si>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t>
  </si>
  <si>
    <t>Mobile combustion in manufacturing industries and construction (please specify in the IIR)</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</si>
  <si>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</si>
  <si>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</si>
  <si>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</si>
  <si>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</si>
  <si>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</si>
  <si>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</si>
  <si>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</si>
  <si>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</si>
  <si>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</si>
  <si>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</si>
  <si>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</si>
  <si>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</si>
  <si>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</si>
  <si>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</si>
  <si>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</si>
  <si>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</si>
  <si>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</si>
  <si>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</si>
  <si>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</si>
  <si>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</si>
  <si>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Mileage [10^6 km]</t>
  </si>
  <si>
    <t>1A3bvii</t>
  </si>
  <si>
    <t>Road transport: Automobile road abrasion</t>
  </si>
  <si>
    <t>1A3c</t>
  </si>
  <si>
    <t>Railways</t>
  </si>
  <si>
    <t>IE</t>
  </si>
  <si>
    <t>G_Shipping</t>
  </si>
  <si>
    <t>1A3di(ii)</t>
  </si>
  <si>
    <t>International inland waterways</t>
  </si>
  <si>
    <t>1A3dii</t>
  </si>
  <si>
    <t>National navigation (shipping)</t>
  </si>
  <si>
    <t>1A3ei</t>
  </si>
  <si>
    <t>Pipeline transport</t>
  </si>
  <si>
    <t>1A3eii</t>
  </si>
  <si>
    <t>Other (please specify in the IIR)</t>
  </si>
  <si>
    <t>C_OtherStationaryComb</t>
  </si>
  <si>
    <t>1A4ai</t>
  </si>
  <si>
    <t>Commercial/Institutional: Stationary</t>
  </si>
  <si>
    <t>1A4aii</t>
  </si>
  <si>
    <t>Commercial/Institutional: Mobile</t>
  </si>
  <si>
    <t>1A4bi</t>
  </si>
  <si>
    <t>Residential: Stationary</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</si>
  <si>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</si>
  <si>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</si>
  <si>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</si>
  <si>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</si>
  <si>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</si>
  <si>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</si>
  <si>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</si>
  <si>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</si>
  <si>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</si>
  <si>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</si>
  <si>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</si>
  <si>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</si>
  <si>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</si>
  <si>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</si>
  <si>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</si>
  <si>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</si>
  <si>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</si>
  <si>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</si>
  <si>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</si>
  <si>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</si>
  <si>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</si>
  <si>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Please specify : NA</t>
  </si>
  <si>
    <t>1B2ai</t>
  </si>
  <si>
    <t>Fugitive emissions oil: Exploration, production, transport</t>
  </si>
  <si>
    <t>Crude oil produced [Mt]</t>
  </si>
  <si>
    <t>1B2aiv</t>
  </si>
  <si>
    <t>Fugitive emissions oil: Refining and storage</t>
  </si>
  <si>
    <t>Crude oil refined [Mt]</t>
  </si>
  <si>
    <t>1B2av</t>
  </si>
  <si>
    <t>Distribution of oil products</t>
  </si>
  <si>
    <t>Oil consumed [Mt]</t>
  </si>
  <si>
    <t>1B2b</t>
  </si>
  <si>
    <t>Fugitive emissions from natural gas (exploration, production, processing, transmission, storage, distribution and other)</t>
  </si>
  <si>
    <t>Gas throughput [TJ]</t>
  </si>
  <si>
    <t>1B2c</t>
  </si>
  <si>
    <t>Venting and flaring (oil, gas, combined oil and gas)</t>
  </si>
  <si>
    <t>Gas vented flared [TJ]</t>
  </si>
  <si>
    <t>1B2d</t>
  </si>
  <si>
    <t>Other fugitive emissions from energy production</t>
  </si>
  <si>
    <t>2A1</t>
  </si>
  <si>
    <t>Cement production</t>
  </si>
  <si>
    <t>Clinker produced [kt]</t>
  </si>
  <si>
    <t>2A2</t>
  </si>
  <si>
    <t>Lime production</t>
  </si>
  <si>
    <t>Lime produced [kt]</t>
  </si>
  <si>
    <t>2A3</t>
  </si>
  <si>
    <t>Glass production</t>
  </si>
  <si>
    <t>Glass produced [kt]</t>
  </si>
  <si>
    <t>2A5a</t>
  </si>
  <si>
    <t>Quarrying and mining of minerals other than coal</t>
  </si>
  <si>
    <t>Material quarried [kt]</t>
  </si>
  <si>
    <t>2A5b</t>
  </si>
  <si>
    <t>Construction and demolition</t>
  </si>
  <si>
    <t>Floor space constructed/demolished [m2]</t>
  </si>
  <si>
    <t>2A5c</t>
  </si>
  <si>
    <t>Storage, handling and transport of mineral products</t>
  </si>
  <si>
    <t>Amount [kt]</t>
  </si>
  <si>
    <t>2A6</t>
  </si>
  <si>
    <t>Other mineral products (please specify in the IIR)</t>
  </si>
  <si>
    <t>2B1</t>
  </si>
  <si>
    <t>Ammonia production</t>
  </si>
  <si>
    <t>Ammonia produced [kt]</t>
  </si>
  <si>
    <t>2B2</t>
  </si>
  <si>
    <t>Nitric acid production</t>
  </si>
  <si>
    <t>Nitric acid produced [kt]</t>
  </si>
  <si>
    <t>2B3</t>
  </si>
  <si>
    <t>Adipic acid production</t>
  </si>
  <si>
    <t>C</t>
  </si>
  <si>
    <t>Adipic acid produced [kt]</t>
  </si>
  <si>
    <t>2B5</t>
  </si>
  <si>
    <t>Carbide production</t>
  </si>
  <si>
    <t>Carbide produced [kt]</t>
  </si>
  <si>
    <t>2B6</t>
  </si>
  <si>
    <t>Titanium dioxide production</t>
  </si>
  <si>
    <t>Titanium dioxide produced [kt]</t>
  </si>
  <si>
    <t>2B7</t>
  </si>
  <si>
    <t>Soda ash production</t>
  </si>
  <si>
    <t>Soda ash produced [kt]</t>
  </si>
  <si>
    <t>2B10a</t>
  </si>
  <si>
    <t>Chemical industry: Other (please specify in the IIR)</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</si>
  <si>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</si>
  <si>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</si>
  <si>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</si>
  <si>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</si>
  <si>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</si>
  <si>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</si>
  <si>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</si>
  <si>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</si>
  <si>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</si>
  <si>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</si>
  <si>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</si>
  <si>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</si>
  <si>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</si>
  <si>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</si>
  <si>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</si>
  <si>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</si>
  <si>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</si>
  <si>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</si>
  <si>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</si>
  <si>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</si>
  <si>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</si>
  <si>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</si>
  <si>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</si>
  <si>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</si>
  <si>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</si>
  <si>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</si>
  <si>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</si>
  <si>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</si>
  <si>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Please specify : Other metal produced [kt]</t>
  </si>
  <si>
    <t>2C7d</t>
  </si>
  <si>
    <t>Storage, handling and transport of metal products 
(please specify in the IIR)</t>
  </si>
  <si>
    <t>Amount (kt)</t>
  </si>
  <si>
    <t>E_Solvents</t>
  </si>
  <si>
    <t>2D3a</t>
  </si>
  <si>
    <t>Domestic solvent use including fungicides</t>
  </si>
  <si>
    <t>Solvents used [kt]</t>
  </si>
  <si>
    <t>2D3b</t>
  </si>
  <si>
    <t>Road paving with asphalt</t>
  </si>
  <si>
    <t>Please specify : Asphalt production [kt]</t>
  </si>
  <si>
    <t>2D3c</t>
  </si>
  <si>
    <t>Asphalt roofing</t>
  </si>
  <si>
    <t>Please specify : Roofing material production [kt]</t>
  </si>
  <si>
    <t>2D3d</t>
  </si>
  <si>
    <t>Coating applications</t>
  </si>
  <si>
    <t>Paint applied [kt]</t>
  </si>
  <si>
    <t>2D3e</t>
  </si>
  <si>
    <t>Degreasing</t>
  </si>
  <si>
    <t>2D3f</t>
  </si>
  <si>
    <t>Dry cleaning</t>
  </si>
  <si>
    <t>2D3g</t>
  </si>
  <si>
    <t>Chemical products</t>
  </si>
  <si>
    <t>Please specify : Solvents used [kt]</t>
  </si>
  <si>
    <t>2D3h</t>
  </si>
  <si>
    <t>Printing</t>
  </si>
  <si>
    <t>2D3i</t>
  </si>
  <si>
    <t>Other solvent use (please specify in the IIR)</t>
  </si>
  <si>
    <t>2G</t>
  </si>
  <si>
    <t>Other product use (please specify in the IIR)</t>
  </si>
  <si>
    <t>2H1</t>
  </si>
  <si>
    <t>Pulp and paper industry</t>
  </si>
  <si>
    <t>Pulp production [kt]</t>
  </si>
  <si>
    <t>2H2</t>
  </si>
  <si>
    <t>Food and beverages industry</t>
  </si>
  <si>
    <t>Bread, Wine, Beer, Spirits production [kt]</t>
  </si>
  <si>
    <t>2H3</t>
  </si>
  <si>
    <t>Other industrial processes (please specify in the IIR)</t>
  </si>
  <si>
    <t>2I</t>
  </si>
  <si>
    <t>Wood processing</t>
  </si>
  <si>
    <t>Please specify : Production [kt]</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</si>
  <si>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</si>
  <si>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</si>
  <si>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</si>
  <si>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</si>
  <si>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</si>
  <si>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</si>
  <si>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</si>
  <si>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</si>
  <si>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Manure management - Dairy cattle</t>
  </si>
  <si>
    <t>Population size (1000 head)</t>
  </si>
  <si>
    <t>3B1b</t>
  </si>
  <si>
    <t>Manure management - Non-dairy cattle</t>
  </si>
  <si>
    <t>3B2</t>
  </si>
  <si>
    <t>Manure management - Sheep</t>
  </si>
  <si>
    <t>3B3</t>
  </si>
  <si>
    <t>Manure management - Swine</t>
  </si>
  <si>
    <t>3B4a</t>
  </si>
  <si>
    <t>Manure management - Buffalo</t>
  </si>
  <si>
    <t>3B4d</t>
  </si>
  <si>
    <t>Manure management - Goats</t>
  </si>
  <si>
    <t>3B4e</t>
  </si>
  <si>
    <t>Manure management - Horses</t>
  </si>
  <si>
    <t>3B4f</t>
  </si>
  <si>
    <t>Manure management - Mules and asses</t>
  </si>
  <si>
    <t>3B4gi</t>
  </si>
  <si>
    <t>Manure management - Laying hens</t>
  </si>
  <si>
    <t>3B4gii</t>
  </si>
  <si>
    <t>Manure management - Broilers</t>
  </si>
  <si>
    <t>3B4giii</t>
  </si>
  <si>
    <t>Manure management - Turkeys</t>
  </si>
  <si>
    <t>3B4giv</t>
  </si>
  <si>
    <t>Manure management - Other poultry</t>
  </si>
  <si>
    <t>3B4h</t>
  </si>
  <si>
    <t>Manure management - Other animals (please specify in the IIR)</t>
  </si>
  <si>
    <t>L_AgriOther</t>
  </si>
  <si>
    <t>3Da1</t>
  </si>
  <si>
    <t>Inorganic N-fertilizers (includes also urea application)</t>
  </si>
  <si>
    <t>Use of inorganic fertilizers (kg N)</t>
  </si>
  <si>
    <t>3Da2a</t>
  </si>
  <si>
    <t>Animal manure applied to soils</t>
  </si>
  <si>
    <t>Please specify : Use of manure (tN/yr)</t>
  </si>
  <si>
    <t>3Da2b</t>
  </si>
  <si>
    <t>Sewage sludge applied to soils</t>
  </si>
  <si>
    <t>Please specify : Use of sludge (tN/yr)</t>
  </si>
  <si>
    <t>3Da2c</t>
  </si>
  <si>
    <t>Other organic fertilisers applied to soils 
(including compost)</t>
  </si>
  <si>
    <t>Please specify : Use of other organic fertilisers (t N/yr)</t>
  </si>
  <si>
    <t>3Da3</t>
  </si>
  <si>
    <t>Urine and dung deposited by grazing animals</t>
  </si>
  <si>
    <t>Please specify : Urine and dung (tN/yr)</t>
  </si>
  <si>
    <t>3Da4</t>
  </si>
  <si>
    <t>Crop residues applied to soils</t>
  </si>
  <si>
    <t>3Db</t>
  </si>
  <si>
    <t>Indirect emissions from managed soils</t>
  </si>
  <si>
    <t>3Dc</t>
  </si>
  <si>
    <t>Farm-level agricultural operations including storage, handling and transport of agricultural products</t>
  </si>
  <si>
    <t>Please specify : Agricultural land [ha]</t>
  </si>
  <si>
    <t>3Dd</t>
  </si>
  <si>
    <t>Off-farm storage, handling and transport of bulk agricultural products</t>
  </si>
  <si>
    <t>3De</t>
  </si>
  <si>
    <t>Cultivated crops</t>
  </si>
  <si>
    <t>3Df</t>
  </si>
  <si>
    <t>Use of pesticides</t>
  </si>
  <si>
    <t>Please specify : Amount of pesticides sold (Mg/yr)</t>
  </si>
  <si>
    <t>3F</t>
  </si>
  <si>
    <t>Field burning of agricultural residues</t>
  </si>
  <si>
    <t>Area burned [ha]</t>
  </si>
  <si>
    <t>3I</t>
  </si>
  <si>
    <t>Agriculture other (please specify in the IIR)</t>
  </si>
  <si>
    <t>J_Waste</t>
  </si>
  <si>
    <t>5A</t>
  </si>
  <si>
    <t>Biological treatment of waste - Solid waste disposal on land</t>
  </si>
  <si>
    <t>Deposition [kt]</t>
  </si>
  <si>
    <t>5B1</t>
  </si>
  <si>
    <t>Biological treatment of waste - Composting</t>
  </si>
  <si>
    <t>Organic domestic waste [kt]</t>
  </si>
  <si>
    <t>5B2</t>
  </si>
  <si>
    <t>Biological treatment of waste - Anaerobic digestion at biogas facilities</t>
  </si>
  <si>
    <t>N in feedstock [kt]</t>
  </si>
  <si>
    <t>5C1a</t>
  </si>
  <si>
    <t>Municipal waste incineration</t>
  </si>
  <si>
    <t>Waste incinerated [kt]</t>
  </si>
  <si>
    <t>5C1bi</t>
  </si>
  <si>
    <t>Industrial waste incineration</t>
  </si>
  <si>
    <t>5C1bii</t>
  </si>
  <si>
    <t>Hazardous waste incineration</t>
  </si>
  <si>
    <t>5C1biii</t>
  </si>
  <si>
    <t>Clinical waste incineration</t>
  </si>
  <si>
    <t>5C1biv</t>
  </si>
  <si>
    <t>Sewage sludge incineration</t>
  </si>
  <si>
    <t>Sludge incinerated [kt]</t>
  </si>
  <si>
    <t>5C1bv</t>
  </si>
  <si>
    <t>Cremation</t>
  </si>
  <si>
    <t>Corpses [Number]</t>
  </si>
  <si>
    <t>5C1bvi</t>
  </si>
  <si>
    <t>Other waste incineration (please specify in the IIR)</t>
  </si>
  <si>
    <t>5C2</t>
  </si>
  <si>
    <t>Open burning of waste</t>
  </si>
  <si>
    <t>Please specify : Amount of waste burned [kt]</t>
  </si>
  <si>
    <t>5D1</t>
  </si>
  <si>
    <t>Domestic wastewater handling</t>
  </si>
  <si>
    <t>Total organic product [kt DC]</t>
  </si>
  <si>
    <t>5D2</t>
  </si>
  <si>
    <t>Industrial wastewater handling</t>
  </si>
  <si>
    <t>5D3</t>
  </si>
  <si>
    <t>Other wastewater handling</t>
  </si>
  <si>
    <t>5E</t>
  </si>
  <si>
    <t>Other waste (please specify in the IIR)</t>
  </si>
  <si>
    <t>M_Other</t>
  </si>
  <si>
    <t>6A</t>
  </si>
  <si>
    <t>Other (included in national total for entire territory) (please specify in the IIR)</t>
  </si>
  <si>
    <t>NATIONAL TOTAL</t>
  </si>
  <si>
    <r>
      <t xml:space="preserve">National total </t>
    </r>
    <r>
      <rPr>
        <sz val="9"/>
        <color indexed="8"/>
        <rFont val="Arial"/>
        <family val="2"/>
      </rPr>
      <t>(based on fuel sold)</t>
    </r>
  </si>
  <si>
    <t>(a)</t>
  </si>
  <si>
    <t>1A3bi(fu)</t>
  </si>
  <si>
    <t>Road transport: Passenger cars (fuel used)</t>
  </si>
  <si>
    <t>(b)</t>
  </si>
  <si>
    <t>1A3bii(fu)</t>
  </si>
  <si>
    <t>Road transport: Light duty vehicles (fuel used)</t>
  </si>
  <si>
    <t>1A3biii(fu)</t>
  </si>
  <si>
    <t>Road transport: Heavy duty vehicles and buses (fuel used)</t>
  </si>
  <si>
    <t>1A3biv(fu)</t>
  </si>
  <si>
    <t>Road transport: Mopeds &amp; motorcycles (fuel used)</t>
  </si>
  <si>
    <t>1A3bv(fu)</t>
  </si>
  <si>
    <t>Road transport: Gasoline evaporation (fuel used)</t>
  </si>
  <si>
    <t>1A3bvi(fu)</t>
  </si>
  <si>
    <t>Road transport: Automobile tyre and brake wear (fuel used)</t>
  </si>
  <si>
    <t>1A3bvii(fu)</t>
  </si>
  <si>
    <t>Road transport: Automobile road abrasion (fuel used)</t>
  </si>
  <si>
    <t>ADJUSTMENTS</t>
  </si>
  <si>
    <t>Sum of approved adjustments (negative value) from Annex VII (CLRTAP)</t>
  </si>
  <si>
    <t>COMPLIANCE TOTAL (CLRTAP)</t>
  </si>
  <si>
    <t>National total for compliance calculations and checks (CLRTAP)</t>
  </si>
  <si>
    <t>(c)</t>
  </si>
  <si>
    <t>ADJUSTMENTS AND FLEXIBILITIES</t>
  </si>
  <si>
    <t>Sum of approved adjustments from Annex VII and other flexibilities (negative value) (NECD)</t>
  </si>
  <si>
    <t>(d)</t>
  </si>
  <si>
    <t>COMPLIANCE TOTAL (NECD)</t>
  </si>
  <si>
    <t>National total for compliance calculations and checks (NECD)</t>
  </si>
  <si>
    <t>(e)</t>
  </si>
  <si>
    <t>MEMO ITEMS - NOT TO BE INCLUDED IN NATIONAL TOTALS</t>
  </si>
  <si>
    <t>O_AviCruise</t>
  </si>
  <si>
    <t>1A3ai(ii)</t>
  </si>
  <si>
    <t>International aviation cruise (civil)</t>
  </si>
  <si>
    <t>1A3aii(ii)</t>
  </si>
  <si>
    <t>Domestic aviation cruise (civil)</t>
  </si>
  <si>
    <t>P_IntShipping</t>
  </si>
  <si>
    <t>1A3di(i)</t>
  </si>
  <si>
    <t>International maritime navigation</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</si>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</sst>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3" formatCode="_-* #,##0.00_-;\-* #,##0.00_-;_-* &quot;-&quot;??_-;_-@_-"/>
  </numFmts>
  <fonts count="15" x14ac:knownFonts="1">
    <font>
      <sz val="11"/>
      <color theme="1"/>
      <name val="Calibri"/>
      <family val="2"/>
      <scheme val="minor"/>
    </font>
    <font>
      <sz val="10"/>
      <name val="Arial"/>
      <family val="2"/>
    </font>
    <font>
      <b/>
      <sz val="16"/>
      <name val="Arial"/>
      <family val="2"/>
    </font>
    <font>
      <sz val="9"/>
      <color theme="1"/>
      <name val="Arial"/>
      <family val="2"/>
    </font>
    <font>
      <b/>
      <sz val="10"/>
      <name val="Arial"/>
      <family val="2"/>
    </font>
    <font>
      <b/>
      <sz val="14"/>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name val="Arial"/>
      <family val="2"/>
    </font>
    <font>
      <sz val="9"/>
      <color indexed="8"/>
      <name val="Arial"/>
      <family val="2"/>
    </font>
    <font>
      <i/>
      <sz val="9"/>
      <name val="Arial"/>
      <family val="2"/>
    </font>
    <font>
      <sz val="11"/>
      <color theme="1"/>
      <name val="Calibri"/>
      <family val="2"/>
      <scheme val="minor"/>
    </font>
  </fonts>
  <fills count="15">
    <fill>
      <patternFill patternType="none"/>
    </fill>
    <fill>
      <patternFill patternType="gray125"/>
    </fill>
    <fill>
      <patternFill patternType="solid">
        <fgColor rgb="FF5AEC9C"/>
        <bgColor indexed="64"/>
      </patternFill>
    </fill>
    <fill>
      <patternFill patternType="solid">
        <fgColor theme="0" tint="-0.249977111117893"/>
        <bgColor indexed="64"/>
      </patternFill>
    </fill>
    <fill>
      <patternFill patternType="solid">
        <fgColor theme="0"/>
        <bgColor indexed="64"/>
      </patternFill>
    </fill>
    <fill>
      <patternFill patternType="solid">
        <fgColor indexed="9"/>
        <bgColor indexed="64"/>
      </patternFill>
    </fill>
    <fill>
      <patternFill patternType="solid">
        <fgColor rgb="FFFF8080"/>
        <bgColor indexed="64"/>
      </patternFill>
    </fill>
    <fill>
      <patternFill patternType="solid">
        <fgColor rgb="FFBFBFBF"/>
        <bgColor indexed="64"/>
      </patternFill>
    </fill>
    <fill>
      <patternFill patternType="solid">
        <fgColor theme="7" tint="0.79998168889431442"/>
        <bgColor indexed="64"/>
      </patternFill>
    </fill>
    <fill>
      <patternFill patternType="solid">
        <fgColor rgb="FFFFFF00"/>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CCFFFF"/>
        <bgColor indexed="64"/>
      </patternFill>
    </fill>
    <fill>
      <patternFill patternType="solid">
        <fgColor rgb="FF99CCFF"/>
        <bgColor indexed="64"/>
      </patternFill>
    </fill>
  </fills>
  <borders count="22">
    <border>
      <left/>
      <right/>
      <top/>
      <bottom/>
      <diagonal/>
    </border>
    <border>
      <left style="medium">
        <color indexed="64"/>
      </left>
      <right/>
      <top/>
      <bottom style="medium">
        <color indexed="64"/>
      </bottom>
      <diagonal/>
    </border>
    <border>
      <left/>
      <right/>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indexed="64"/>
      </right>
      <top style="medium">
        <color rgb="FF000000"/>
      </top>
      <bottom style="medium">
        <color rgb="FF000000"/>
      </bottom>
      <diagonal/>
    </border>
    <border>
      <left style="medium">
        <color rgb="FF000000"/>
      </left>
      <right/>
      <top style="medium">
        <color rgb="FF000000"/>
      </top>
      <bottom style="medium">
        <color rgb="FF000000"/>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bottom style="medium">
        <color indexed="64"/>
      </bottom>
      <diagonal/>
    </border>
  </borders>
  <cellStyleXfs count="4">
    <xf numFmtId="0" fontId="0" fillId="0" borderId="0"/>
    <xf numFmtId="0" fontId="1" fillId="0" borderId="0"/>
    <xf numFmtId="0" fontId="1" fillId="0" borderId="0"/>
    <xf numFmtId="43" fontId="14" fillId="0" borderId="0" applyFont="0" applyFill="0" applyBorder="0" applyAlignment="0" applyProtection="0"/>
  </cellStyleXfs>
  <cellXfs count="141">
    <xf numFmtId="0" fontId="0" fillId="0" borderId="0" xfId="0"/>
    <xf numFmtId="0" fontId="2" fillId="0" borderId="0" xfId="1" applyFont="1" applyAlignment="1">
      <alignment vertical="center"/>
    </xf>
    <xf numFmtId="0" fontId="1" fillId="0" borderId="0" xfId="1" applyAlignment="1">
      <alignment horizontal="left"/>
    </xf>
    <xf numFmtId="0" fontId="3" fillId="0" borderId="0" xfId="1" applyFont="1" applyAlignment="1">
      <alignment wrapText="1"/>
    </xf>
    <xf numFmtId="0" fontId="1" fillId="0" borderId="0" xfId="1"/>
    <xf numFmtId="0" fontId="1" fillId="0" borderId="0" xfId="1" applyAlignment="1">
      <alignment vertical="center"/>
    </xf>
    <xf numFmtId="0" fontId="4" fillId="0" borderId="0" xfId="1" applyFont="1" applyAlignment="1">
      <alignment wrapText="1"/>
    </xf>
    <xf numFmtId="0" fontId="1" fillId="2" borderId="0" xfId="1" applyFill="1" applyAlignment="1" applyProtection="1">
      <alignment horizontal="left" vertical="center"/>
      <protection locked="0"/>
    </xf>
    <xf numFmtId="0" fontId="3" fillId="0" borderId="0" xfId="1" applyFont="1" applyAlignment="1">
      <alignment vertical="center" wrapText="1"/>
    </xf>
    <xf numFmtId="0" fontId="1" fillId="0" borderId="0" xfId="1" applyAlignment="1">
      <alignment wrapText="1"/>
    </xf>
    <xf numFmtId="0" fontId="4" fillId="0" borderId="0" xfId="1" applyFont="1"/>
    <xf numFmtId="0" fontId="4" fillId="0" borderId="1" xfId="1" applyFont="1" applyBorder="1"/>
    <xf numFmtId="0" fontId="1" fillId="0" borderId="2" xfId="1" applyBorder="1" applyAlignment="1">
      <alignment horizontal="left"/>
    </xf>
    <xf numFmtId="0" fontId="3" fillId="0" borderId="2" xfId="1" applyFont="1" applyBorder="1" applyAlignment="1">
      <alignment wrapText="1"/>
    </xf>
    <xf numFmtId="0" fontId="1" fillId="0" borderId="2" xfId="1" applyBorder="1"/>
    <xf numFmtId="0" fontId="4" fillId="3" borderId="3" xfId="1" applyFont="1" applyFill="1" applyBorder="1" applyAlignment="1">
      <alignment wrapText="1"/>
    </xf>
    <xf numFmtId="0" fontId="1" fillId="0" borderId="7" xfId="1" applyBorder="1" applyAlignment="1">
      <alignment vertical="center" wrapText="1"/>
    </xf>
    <xf numFmtId="0" fontId="1" fillId="0" borderId="8" xfId="1" applyBorder="1" applyAlignment="1">
      <alignment vertical="center"/>
    </xf>
    <xf numFmtId="0" fontId="1" fillId="0" borderId="10" xfId="1" applyBorder="1" applyAlignment="1">
      <alignment vertical="center"/>
    </xf>
    <xf numFmtId="0" fontId="1" fillId="3" borderId="7" xfId="1" applyFill="1" applyBorder="1" applyAlignment="1">
      <alignment horizontal="center" textRotation="90"/>
    </xf>
    <xf numFmtId="0" fontId="1" fillId="0" borderId="3" xfId="1" applyBorder="1" applyAlignment="1">
      <alignment horizontal="center" vertical="center" wrapText="1"/>
    </xf>
    <xf numFmtId="0" fontId="1" fillId="0" borderId="3" xfId="1" applyBorder="1" applyAlignment="1">
      <alignment horizontal="center" vertical="center"/>
    </xf>
    <xf numFmtId="0" fontId="8" fillId="0" borderId="3" xfId="1" applyFont="1" applyBorder="1" applyAlignment="1">
      <alignment horizontal="center" vertical="center" wrapText="1"/>
    </xf>
    <xf numFmtId="0" fontId="1" fillId="3" borderId="7" xfId="1" applyFill="1" applyBorder="1"/>
    <xf numFmtId="0" fontId="1" fillId="0" borderId="3" xfId="1" applyBorder="1" applyAlignment="1">
      <alignment vertical="center" wrapText="1"/>
    </xf>
    <xf numFmtId="0" fontId="9" fillId="4" borderId="15" xfId="1" applyFont="1" applyFill="1" applyBorder="1" applyAlignment="1">
      <alignment horizontal="center" vertical="center" wrapText="1"/>
    </xf>
    <xf numFmtId="0" fontId="10" fillId="4" borderId="15" xfId="1" applyFont="1" applyFill="1" applyBorder="1" applyAlignment="1">
      <alignment horizontal="center" vertical="center" wrapText="1"/>
    </xf>
    <xf numFmtId="0" fontId="9" fillId="3" borderId="16" xfId="1" applyFont="1" applyFill="1" applyBorder="1" applyAlignment="1">
      <alignment horizontal="center" vertical="center" wrapText="1"/>
    </xf>
    <xf numFmtId="0" fontId="9" fillId="4" borderId="17" xfId="1" applyFont="1" applyFill="1" applyBorder="1" applyAlignment="1">
      <alignment horizontal="center" vertical="center" wrapText="1"/>
    </xf>
    <xf numFmtId="0" fontId="11" fillId="0" borderId="15" xfId="1" applyFont="1" applyBorder="1" applyAlignment="1">
      <alignment horizontal="left" vertical="center" wrapText="1"/>
    </xf>
    <xf numFmtId="0" fontId="3" fillId="0" borderId="15" xfId="1" applyFont="1" applyBorder="1" applyAlignment="1">
      <alignment horizontal="left" vertical="center" wrapText="1"/>
    </xf>
    <xf numFmtId="0" fontId="11" fillId="0" borderId="15" xfId="1" applyFont="1" applyBorder="1" applyAlignment="1" applyProtection="1">
      <alignment horizontal="center" vertical="center" wrapText="1"/>
      <protection locked="0"/>
    </xf>
    <xf numFmtId="2" fontId="11" fillId="4" borderId="15" xfId="1" applyNumberFormat="1" applyFont="1" applyFill="1" applyBorder="1" applyAlignment="1" applyProtection="1">
      <alignment horizontal="center" vertical="center" wrapText="1"/>
      <protection locked="0"/>
    </xf>
    <xf numFmtId="0" fontId="11" fillId="3" borderId="16" xfId="1" applyFont="1" applyFill="1" applyBorder="1" applyAlignment="1">
      <alignment horizontal="center" vertical="center" wrapText="1"/>
    </xf>
    <xf numFmtId="2" fontId="11" fillId="0" borderId="15" xfId="1" applyNumberFormat="1" applyFont="1" applyBorder="1" applyAlignment="1" applyProtection="1">
      <alignment horizontal="center" vertical="center" wrapText="1"/>
      <protection locked="0"/>
    </xf>
    <xf numFmtId="0" fontId="11" fillId="0" borderId="17" xfId="1" applyFont="1" applyBorder="1" applyAlignment="1" applyProtection="1">
      <alignment horizontal="left" vertical="center" wrapText="1"/>
      <protection locked="0"/>
    </xf>
    <xf numFmtId="0" fontId="11" fillId="4" borderId="15" xfId="1" applyFont="1" applyFill="1" applyBorder="1" applyAlignment="1">
      <alignment horizontal="left" vertical="center" wrapText="1"/>
    </xf>
    <xf numFmtId="0" fontId="11" fillId="0" borderId="0" xfId="1" applyFont="1" applyProtection="1">
      <protection locked="0"/>
    </xf>
    <xf numFmtId="0" fontId="11" fillId="0" borderId="18" xfId="1" applyFont="1" applyBorder="1" applyAlignment="1">
      <alignment horizontal="left" vertical="center" wrapText="1"/>
    </xf>
    <xf numFmtId="0" fontId="3" fillId="4" borderId="15" xfId="1" applyFont="1" applyFill="1" applyBorder="1" applyAlignment="1">
      <alignment horizontal="left" vertical="center" wrapText="1"/>
    </xf>
    <xf numFmtId="0" fontId="1" fillId="5" borderId="0" xfId="1" applyFill="1"/>
    <xf numFmtId="0" fontId="11" fillId="0" borderId="15" xfId="1" applyFont="1" applyBorder="1" applyAlignment="1" applyProtection="1">
      <alignment horizontal="center" vertical="center"/>
      <protection locked="0"/>
    </xf>
    <xf numFmtId="0" fontId="11" fillId="4" borderId="15" xfId="1" applyFont="1" applyFill="1" applyBorder="1" applyAlignment="1" applyProtection="1">
      <alignment horizontal="center" vertical="center" wrapText="1"/>
      <protection locked="0"/>
    </xf>
    <xf numFmtId="0" fontId="11" fillId="4" borderId="15" xfId="1" applyFont="1" applyFill="1" applyBorder="1" applyAlignment="1">
      <alignment vertical="center" wrapText="1"/>
    </xf>
    <xf numFmtId="0" fontId="11" fillId="0" borderId="10" xfId="1" applyFont="1" applyBorder="1" applyAlignment="1" applyProtection="1">
      <alignment horizontal="left" vertical="center"/>
      <protection locked="0"/>
    </xf>
    <xf numFmtId="0" fontId="3" fillId="0" borderId="18" xfId="1" applyFont="1" applyBorder="1" applyAlignment="1">
      <alignment horizontal="left" vertical="center" wrapText="1"/>
    </xf>
    <xf numFmtId="0" fontId="3" fillId="4" borderId="15" xfId="1" applyFont="1" applyFill="1" applyBorder="1" applyAlignment="1">
      <alignment vertical="center" wrapText="1"/>
    </xf>
    <xf numFmtId="0" fontId="3" fillId="4" borderId="18" xfId="1" applyFont="1" applyFill="1" applyBorder="1" applyAlignment="1">
      <alignment horizontal="left" vertical="center" wrapText="1"/>
    </xf>
    <xf numFmtId="0" fontId="11" fillId="0" borderId="0" xfId="1" applyFont="1"/>
    <xf numFmtId="0" fontId="11" fillId="4" borderId="15" xfId="1" applyFont="1" applyFill="1" applyBorder="1" applyAlignment="1">
      <alignment horizontal="left" vertical="center"/>
    </xf>
    <xf numFmtId="0" fontId="11" fillId="4" borderId="15" xfId="1" applyFont="1" applyFill="1" applyBorder="1" applyAlignment="1" applyProtection="1">
      <alignment horizontal="center" vertical="center"/>
      <protection locked="0"/>
    </xf>
    <xf numFmtId="0" fontId="11" fillId="0" borderId="15" xfId="1" applyFont="1" applyBorder="1" applyAlignment="1">
      <alignment vertical="center" wrapText="1"/>
    </xf>
    <xf numFmtId="0" fontId="3" fillId="0" borderId="15" xfId="1" applyFont="1" applyBorder="1" applyAlignment="1">
      <alignment vertical="center" wrapText="1"/>
    </xf>
    <xf numFmtId="0" fontId="11" fillId="0" borderId="15" xfId="1" applyFont="1" applyBorder="1" applyAlignment="1">
      <alignment vertical="center"/>
    </xf>
    <xf numFmtId="0" fontId="3" fillId="4" borderId="19" xfId="1" applyFont="1" applyFill="1" applyBorder="1" applyAlignment="1">
      <alignment horizontal="left" vertical="center" wrapText="1"/>
    </xf>
    <xf numFmtId="0" fontId="11" fillId="6" borderId="20" xfId="1" applyFont="1" applyFill="1" applyBorder="1" applyAlignment="1" applyProtection="1">
      <alignment horizontal="center" vertical="center" wrapText="1"/>
      <protection locked="0"/>
    </xf>
    <xf numFmtId="0" fontId="9" fillId="6" borderId="20" xfId="1" applyFont="1" applyFill="1" applyBorder="1" applyAlignment="1" applyProtection="1">
      <alignment horizontal="left" vertical="center" wrapText="1"/>
      <protection locked="0"/>
    </xf>
    <xf numFmtId="0" fontId="3" fillId="6" borderId="20" xfId="1" applyFont="1" applyFill="1" applyBorder="1" applyAlignment="1" applyProtection="1">
      <alignment horizontal="left" vertical="center" wrapText="1"/>
      <protection locked="0"/>
    </xf>
    <xf numFmtId="2" fontId="11" fillId="6" borderId="20" xfId="1" applyNumberFormat="1" applyFont="1" applyFill="1" applyBorder="1" applyAlignment="1" applyProtection="1">
      <alignment horizontal="center" vertical="center" wrapText="1"/>
      <protection locked="0"/>
    </xf>
    <xf numFmtId="0" fontId="11" fillId="7" borderId="21" xfId="1" applyFont="1" applyFill="1" applyBorder="1" applyAlignment="1">
      <alignment horizontal="center" vertical="center" wrapText="1"/>
    </xf>
    <xf numFmtId="0" fontId="11" fillId="6" borderId="20" xfId="1" applyFont="1" applyFill="1" applyBorder="1" applyAlignment="1" applyProtection="1">
      <alignment horizontal="left" vertical="center" wrapText="1"/>
      <protection locked="0"/>
    </xf>
    <xf numFmtId="0" fontId="11" fillId="0" borderId="13" xfId="1" applyFont="1" applyBorder="1" applyAlignment="1">
      <alignment vertical="center"/>
    </xf>
    <xf numFmtId="0" fontId="11" fillId="0" borderId="13" xfId="1" applyFont="1" applyBorder="1" applyAlignment="1">
      <alignment horizontal="left" vertical="center" wrapText="1"/>
    </xf>
    <xf numFmtId="0" fontId="3" fillId="0" borderId="13" xfId="1" applyFont="1" applyBorder="1" applyAlignment="1" applyProtection="1">
      <alignment horizontal="left" vertical="center" wrapText="1"/>
      <protection locked="0"/>
    </xf>
    <xf numFmtId="0" fontId="11" fillId="0" borderId="13" xfId="1" applyFont="1" applyBorder="1" applyAlignment="1" applyProtection="1">
      <alignment horizontal="center" vertical="center" wrapText="1"/>
      <protection locked="0"/>
    </xf>
    <xf numFmtId="0" fontId="1" fillId="0" borderId="13" xfId="1" applyBorder="1" applyAlignment="1">
      <alignment horizontal="center" vertical="center"/>
    </xf>
    <xf numFmtId="0" fontId="1" fillId="0" borderId="2" xfId="1" applyBorder="1" applyAlignment="1">
      <alignment horizontal="center" vertical="center"/>
    </xf>
    <xf numFmtId="0" fontId="1" fillId="0" borderId="13" xfId="1" applyBorder="1" applyAlignment="1">
      <alignment horizontal="center" vertical="center" wrapText="1"/>
    </xf>
    <xf numFmtId="0" fontId="11" fillId="8" borderId="3" xfId="1" applyFont="1" applyFill="1" applyBorder="1" applyAlignment="1" applyProtection="1">
      <alignment vertical="center" wrapText="1"/>
      <protection locked="0"/>
    </xf>
    <xf numFmtId="0" fontId="11" fillId="8" borderId="20" xfId="1" applyFont="1" applyFill="1" applyBorder="1" applyAlignment="1" applyProtection="1">
      <alignment horizontal="left" vertical="center" wrapText="1"/>
      <protection locked="0"/>
    </xf>
    <xf numFmtId="0" fontId="3" fillId="8" borderId="20" xfId="1" applyFont="1" applyFill="1" applyBorder="1" applyAlignment="1" applyProtection="1">
      <alignment horizontal="left" vertical="center" wrapText="1"/>
      <protection locked="0"/>
    </xf>
    <xf numFmtId="0" fontId="11" fillId="8" borderId="20" xfId="1" applyFont="1" applyFill="1" applyBorder="1" applyAlignment="1" applyProtection="1">
      <alignment horizontal="center" vertical="center" wrapText="1"/>
      <protection locked="0"/>
    </xf>
    <xf numFmtId="2" fontId="11" fillId="8" borderId="20" xfId="1" applyNumberFormat="1" applyFont="1" applyFill="1" applyBorder="1" applyAlignment="1" applyProtection="1">
      <alignment horizontal="center" vertical="center" wrapText="1"/>
      <protection locked="0"/>
    </xf>
    <xf numFmtId="0" fontId="11" fillId="3" borderId="7" xfId="1" applyFont="1" applyFill="1" applyBorder="1" applyAlignment="1">
      <alignment horizontal="center" vertical="center" wrapText="1"/>
    </xf>
    <xf numFmtId="0" fontId="11" fillId="0" borderId="12" xfId="1" applyFont="1" applyBorder="1" applyAlignment="1" applyProtection="1">
      <alignment horizontal="center" vertical="center" wrapText="1"/>
      <protection locked="0"/>
    </xf>
    <xf numFmtId="0" fontId="11" fillId="0" borderId="13" xfId="1" applyFont="1" applyBorder="1" applyAlignment="1" applyProtection="1">
      <alignment horizontal="left" vertical="center" wrapText="1"/>
      <protection locked="0"/>
    </xf>
    <xf numFmtId="0" fontId="11" fillId="0" borderId="13" xfId="1" applyFont="1" applyBorder="1" applyAlignment="1">
      <alignment horizontal="center" vertical="center" wrapText="1"/>
    </xf>
    <xf numFmtId="0" fontId="11" fillId="0" borderId="14" xfId="1" applyFont="1" applyBorder="1" applyAlignment="1" applyProtection="1">
      <alignment horizontal="left" vertical="center" wrapText="1"/>
      <protection locked="0"/>
    </xf>
    <xf numFmtId="0" fontId="11" fillId="9" borderId="20" xfId="1" applyFont="1" applyFill="1" applyBorder="1" applyAlignment="1" applyProtection="1">
      <alignment horizontal="center" vertical="center" wrapText="1"/>
      <protection locked="0"/>
    </xf>
    <xf numFmtId="0" fontId="11" fillId="9" borderId="20" xfId="1" applyFont="1" applyFill="1" applyBorder="1" applyAlignment="1" applyProtection="1">
      <alignment horizontal="left" vertical="center" wrapText="1"/>
      <protection locked="0"/>
    </xf>
    <xf numFmtId="0" fontId="3" fillId="9" borderId="20" xfId="1" applyFont="1" applyFill="1" applyBorder="1" applyAlignment="1" applyProtection="1">
      <alignment horizontal="left" vertical="center" wrapText="1"/>
      <protection locked="0"/>
    </xf>
    <xf numFmtId="2" fontId="11" fillId="9" borderId="20" xfId="1" applyNumberFormat="1" applyFont="1" applyFill="1" applyBorder="1" applyAlignment="1" applyProtection="1">
      <alignment horizontal="center" vertical="center" wrapText="1"/>
      <protection locked="0"/>
    </xf>
    <xf numFmtId="0" fontId="11" fillId="7" borderId="7" xfId="1" applyFont="1" applyFill="1" applyBorder="1" applyAlignment="1">
      <alignment horizontal="center" vertical="center" wrapText="1"/>
    </xf>
    <xf numFmtId="0" fontId="11" fillId="10" borderId="20" xfId="1" applyFont="1" applyFill="1" applyBorder="1" applyAlignment="1" applyProtection="1">
      <alignment horizontal="center" vertical="center" wrapText="1"/>
      <protection locked="0"/>
    </xf>
    <xf numFmtId="0" fontId="9" fillId="10" borderId="20" xfId="1" applyFont="1" applyFill="1" applyBorder="1" applyAlignment="1" applyProtection="1">
      <alignment horizontal="left" vertical="center" wrapText="1"/>
      <protection locked="0"/>
    </xf>
    <xf numFmtId="0" fontId="3" fillId="10" borderId="20" xfId="1" applyFont="1" applyFill="1" applyBorder="1" applyAlignment="1" applyProtection="1">
      <alignment horizontal="left" vertical="center" wrapText="1"/>
      <protection locked="0"/>
    </xf>
    <xf numFmtId="2" fontId="11" fillId="10" borderId="20" xfId="1" applyNumberFormat="1" applyFont="1" applyFill="1" applyBorder="1" applyAlignment="1" applyProtection="1">
      <alignment horizontal="center" vertical="center" wrapText="1"/>
      <protection locked="0"/>
    </xf>
    <xf numFmtId="0" fontId="11" fillId="10" borderId="20" xfId="1" applyFont="1" applyFill="1" applyBorder="1" applyAlignment="1" applyProtection="1">
      <alignment horizontal="left" vertical="center" wrapText="1"/>
      <protection locked="0"/>
    </xf>
    <xf numFmtId="0" fontId="11" fillId="3" borderId="11" xfId="1" applyFont="1" applyFill="1" applyBorder="1" applyAlignment="1">
      <alignment horizontal="center" vertical="center" wrapText="1"/>
    </xf>
    <xf numFmtId="0" fontId="11" fillId="11" borderId="12" xfId="1" quotePrefix="1" applyFont="1" applyFill="1" applyBorder="1" applyAlignment="1">
      <alignment horizontal="left" vertical="center"/>
    </xf>
    <xf numFmtId="0" fontId="11" fillId="11" borderId="13" xfId="1" applyFont="1" applyFill="1" applyBorder="1" applyAlignment="1">
      <alignment horizontal="left" vertical="center"/>
    </xf>
    <xf numFmtId="0" fontId="11" fillId="3" borderId="3" xfId="1" applyFont="1" applyFill="1" applyBorder="1" applyAlignment="1">
      <alignment horizontal="center" vertical="center" wrapText="1"/>
    </xf>
    <xf numFmtId="0" fontId="11" fillId="11" borderId="14" xfId="1" applyFont="1" applyFill="1" applyBorder="1" applyAlignment="1">
      <alignment horizontal="left" vertical="center"/>
    </xf>
    <xf numFmtId="0" fontId="11" fillId="12" borderId="20" xfId="1" applyFont="1" applyFill="1" applyBorder="1" applyAlignment="1" applyProtection="1">
      <alignment horizontal="left" vertical="center" wrapText="1"/>
      <protection locked="0"/>
    </xf>
    <xf numFmtId="0" fontId="3" fillId="12" borderId="20" xfId="1" applyFont="1" applyFill="1" applyBorder="1" applyAlignment="1" applyProtection="1">
      <alignment horizontal="left" vertical="center" wrapText="1"/>
      <protection locked="0"/>
    </xf>
    <xf numFmtId="0" fontId="11" fillId="12" borderId="20" xfId="1" applyFont="1" applyFill="1" applyBorder="1" applyAlignment="1" applyProtection="1">
      <alignment horizontal="center" vertical="center" wrapText="1"/>
      <protection locked="0"/>
    </xf>
    <xf numFmtId="2" fontId="11" fillId="12" borderId="20" xfId="1" applyNumberFormat="1" applyFont="1" applyFill="1" applyBorder="1" applyAlignment="1" applyProtection="1">
      <alignment horizontal="center" vertical="center" wrapText="1"/>
      <protection locked="0"/>
    </xf>
    <xf numFmtId="0" fontId="11" fillId="13" borderId="20" xfId="1" applyFont="1" applyFill="1" applyBorder="1" applyAlignment="1" applyProtection="1">
      <alignment horizontal="left" vertical="center" wrapText="1"/>
      <protection locked="0"/>
    </xf>
    <xf numFmtId="0" fontId="3" fillId="13" borderId="20" xfId="1" applyFont="1" applyFill="1" applyBorder="1" applyAlignment="1" applyProtection="1">
      <alignment horizontal="left" vertical="center" wrapText="1"/>
      <protection locked="0"/>
    </xf>
    <xf numFmtId="0" fontId="11" fillId="13" borderId="20" xfId="1" applyFont="1" applyFill="1" applyBorder="1" applyAlignment="1" applyProtection="1">
      <alignment horizontal="center" vertical="center" wrapText="1"/>
      <protection locked="0"/>
    </xf>
    <xf numFmtId="0" fontId="11" fillId="14" borderId="20" xfId="1" applyFont="1" applyFill="1" applyBorder="1" applyAlignment="1" applyProtection="1">
      <alignment horizontal="left" vertical="center" wrapText="1"/>
      <protection locked="0"/>
    </xf>
    <xf numFmtId="0" fontId="3" fillId="14" borderId="20" xfId="1" applyFont="1" applyFill="1" applyBorder="1" applyAlignment="1" applyProtection="1">
      <alignment horizontal="left" vertical="center" wrapText="1"/>
      <protection locked="0"/>
    </xf>
    <xf numFmtId="0" fontId="11" fillId="14" borderId="20" xfId="1" applyFont="1" applyFill="1" applyBorder="1" applyAlignment="1" applyProtection="1">
      <alignment horizontal="center" vertical="center" wrapText="1"/>
      <protection locked="0"/>
    </xf>
    <xf numFmtId="2" fontId="11" fillId="14" borderId="20" xfId="1" applyNumberFormat="1" applyFont="1" applyFill="1" applyBorder="1" applyAlignment="1" applyProtection="1">
      <alignment horizontal="center" vertical="center" wrapText="1"/>
      <protection locked="0"/>
    </xf>
    <xf numFmtId="0" fontId="11" fillId="7" borderId="11" xfId="1" applyFont="1" applyFill="1" applyBorder="1" applyAlignment="1">
      <alignment horizontal="center" vertical="center" wrapText="1"/>
    </xf>
    <xf numFmtId="0" fontId="8" fillId="0" borderId="0" xfId="1" applyFont="1"/>
    <xf numFmtId="0" fontId="11" fillId="0" borderId="0" xfId="1" applyFont="1" applyAlignment="1">
      <alignment horizontal="center" vertical="center" wrapText="1"/>
    </xf>
    <xf numFmtId="0" fontId="11" fillId="0" borderId="0" xfId="1" applyFont="1" applyAlignment="1">
      <alignment horizontal="left" vertical="center"/>
    </xf>
    <xf numFmtId="0" fontId="1" fillId="0" borderId="0" xfId="1" applyAlignment="1">
      <alignment horizontal="center" vertical="center" wrapText="1"/>
    </xf>
    <xf numFmtId="0" fontId="11" fillId="0" borderId="0" xfId="1" applyFont="1" applyAlignment="1">
      <alignment horizontal="left" vertical="center" wrapText="1"/>
    </xf>
    <xf numFmtId="0" fontId="3" fillId="0" borderId="0" xfId="0" applyFont="1" applyAlignment="1">
      <alignment vertical="top" wrapText="1"/>
    </xf>
    <xf numFmtId="0" fontId="0" fillId="0" borderId="0" xfId="0" applyAlignment="1">
      <alignment vertical="top"/>
    </xf>
    <xf numFmtId="0" fontId="11" fillId="0" borderId="0" xfId="1" applyFont="1" applyAlignment="1">
      <alignment vertical="top"/>
    </xf>
    <xf numFmtId="0" fontId="9" fillId="0" borderId="0" xfId="1" applyFont="1" applyAlignment="1">
      <alignment horizontal="right" vertical="top"/>
    </xf>
    <xf numFmtId="0" fontId="9" fillId="0" borderId="0" xfId="1" applyFont="1" applyAlignment="1">
      <alignment vertical="top"/>
    </xf>
    <xf numFmtId="0" fontId="1" fillId="0" borderId="0" xfId="1" applyAlignment="1">
      <alignment vertical="top"/>
    </xf>
    <xf numFmtId="0" fontId="13" fillId="13" borderId="20" xfId="1" applyFont="1" applyFill="1" applyBorder="1" applyAlignment="1" applyProtection="1">
      <alignment horizontal="left" vertical="center" wrapText="1"/>
      <protection locked="0"/>
    </xf>
    <xf numFmtId="0" fontId="13" fillId="14" borderId="20" xfId="1" applyFont="1" applyFill="1" applyBorder="1" applyAlignment="1" applyProtection="1">
      <alignment horizontal="left" vertical="center" wrapText="1"/>
      <protection locked="0"/>
    </xf>
    <xf numFmtId="2" fontId="1" fillId="0" borderId="0" xfId="1" applyNumberFormat="1"/>
    <xf numFmtId="43" fontId="1" fillId="0" borderId="0" xfId="3" applyFont="1"/>
    <xf numFmtId="2" fontId="11" fillId="4" borderId="15" xfId="1" applyNumberFormat="1" applyFont="1" applyFill="1" applyBorder="1" applyAlignment="1" applyProtection="1">
      <alignment horizontal="center" vertical="center"/>
      <protection locked="0"/>
    </xf>
    <xf numFmtId="49" fontId="3" fillId="0" borderId="0" xfId="0" applyNumberFormat="1" applyFont="1" applyAlignment="1">
      <alignment vertical="top" wrapText="1"/>
    </xf>
    <xf numFmtId="0" fontId="4" fillId="0" borderId="4" xfId="1" applyFont="1" applyBorder="1" applyAlignment="1">
      <alignment horizontal="center" vertical="center" wrapText="1"/>
    </xf>
    <xf numFmtId="0" fontId="4" fillId="0" borderId="5" xfId="1" applyFont="1" applyBorder="1" applyAlignment="1">
      <alignment horizontal="center" vertical="center" wrapText="1"/>
    </xf>
    <xf numFmtId="0" fontId="4" fillId="0" borderId="6" xfId="1" applyFont="1" applyBorder="1" applyAlignment="1">
      <alignment horizontal="center" vertical="center" wrapText="1"/>
    </xf>
    <xf numFmtId="0" fontId="4" fillId="0" borderId="1" xfId="1" applyFont="1" applyBorder="1" applyAlignment="1">
      <alignment horizontal="center" vertical="center" wrapText="1"/>
    </xf>
    <xf numFmtId="0" fontId="4" fillId="0" borderId="2" xfId="1" applyFont="1" applyBorder="1" applyAlignment="1">
      <alignment horizontal="center" vertical="center" wrapText="1"/>
    </xf>
    <xf numFmtId="0" fontId="4" fillId="0" borderId="10" xfId="1" applyFont="1" applyBorder="1" applyAlignment="1">
      <alignment horizontal="center" vertical="center" wrapText="1"/>
    </xf>
    <xf numFmtId="0" fontId="1" fillId="0" borderId="12" xfId="1" applyBorder="1" applyAlignment="1">
      <alignment horizontal="center"/>
    </xf>
    <xf numFmtId="0" fontId="1" fillId="0" borderId="13" xfId="1" applyBorder="1" applyAlignment="1">
      <alignment horizontal="center"/>
    </xf>
    <xf numFmtId="0" fontId="1" fillId="0" borderId="14" xfId="1" applyBorder="1" applyAlignment="1">
      <alignment horizontal="center"/>
    </xf>
    <xf numFmtId="0" fontId="5" fillId="0" borderId="3" xfId="1" applyFont="1" applyBorder="1" applyAlignment="1">
      <alignment horizontal="center" vertical="center" wrapText="1"/>
    </xf>
    <xf numFmtId="0" fontId="5" fillId="0" borderId="7" xfId="1" applyFont="1" applyBorder="1" applyAlignment="1">
      <alignment horizontal="center" vertical="center" wrapText="1"/>
    </xf>
    <xf numFmtId="0" fontId="5" fillId="0" borderId="4" xfId="1" applyFont="1" applyBorder="1" applyAlignment="1">
      <alignment horizontal="center" vertical="center"/>
    </xf>
    <xf numFmtId="0" fontId="5" fillId="0" borderId="5" xfId="1" applyFont="1" applyBorder="1" applyAlignment="1">
      <alignment horizontal="center" vertical="center"/>
    </xf>
    <xf numFmtId="0" fontId="5" fillId="0" borderId="6" xfId="1" applyFont="1" applyBorder="1" applyAlignment="1">
      <alignment horizontal="center" vertical="center"/>
    </xf>
    <xf numFmtId="0" fontId="5" fillId="0" borderId="8" xfId="1" applyFont="1" applyBorder="1" applyAlignment="1">
      <alignment horizontal="center" vertical="center"/>
    </xf>
    <xf numFmtId="0" fontId="5" fillId="0" borderId="0" xfId="1" applyFont="1" applyAlignment="1">
      <alignment horizontal="center" vertical="center"/>
    </xf>
    <xf numFmtId="0" fontId="5" fillId="0" borderId="9" xfId="1" applyFont="1" applyBorder="1" applyAlignment="1">
      <alignment horizontal="center" vertical="center"/>
    </xf>
    <xf numFmtId="0" fontId="4" fillId="0" borderId="3" xfId="1" applyFont="1" applyBorder="1" applyAlignment="1">
      <alignment horizontal="center" vertical="center" wrapText="1"/>
    </xf>
    <xf numFmtId="0" fontId="4" fillId="0" borderId="11" xfId="1" applyFont="1" applyBorder="1" applyAlignment="1">
      <alignment horizontal="center" vertical="center" wrapText="1"/>
    </xf>
  </cellXfs>
  <cellStyles count="4">
    <cellStyle name="Milliers" xfId="3" builtinId="3"/>
    <cellStyle name="Normal" xfId="0" builtinId="0"/>
    <cellStyle name="Normal 2" xfId="2" xr:uid="{1B0CC39E-84EC-4CC1-B45E-3B970D01A5C0}"/>
    <cellStyle name="Standard 2" xfId="1" xr:uid="{D021D92B-C846-45EC-A0E3-F93D9DA59A0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00000000-0008-0000-0200-000002000000}"/>
            </a:ext>
          </a:extLst>
        </xdr:cNvPr>
        <xdr:cNvSpPr txBox="1"/>
      </xdr:nvSpPr>
      <xdr:spPr>
        <a:xfrm>
          <a:off x="8940800" y="8382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Thème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BDF422-4AC8-42C5-B864-88134A8ABBE4}">
  <sheetPr>
    <tabColor rgb="FF7030A0"/>
  </sheetPr>
  <dimension ref="A1:AL170"/>
  <sheetViews>
    <sheetView tabSelected="1" zoomScale="70" zoomScaleNormal="70" workbookViewId="0">
      <pane xSplit="4" ySplit="13" topLeftCell="E108" activePane="bottomRight" state="frozen"/>
      <selection pane="topRight" activeCell="E1" sqref="E1"/>
      <selection pane="bottomLeft" activeCell="A14" sqref="A14"/>
      <selection pane="bottomRight" activeCell="B112" sqref="B112:C112"/>
    </sheetView>
  </sheetViews>
  <sheetFormatPr baseColWidth="10" defaultColWidth="8.85546875" defaultRowHeight="12.75" x14ac:dyDescent="0.2"/>
  <cols>
    <col min="1" max="2" width="21.42578125" style="4" customWidth="1"/>
    <col min="3" max="3" width="46.42578125" style="105" customWidth="1"/>
    <col min="4" max="4" width="7.140625" style="4" customWidth="1"/>
    <col min="5" max="24" width="8.5703125" style="4" customWidth="1"/>
    <col min="25" max="25" width="8.85546875" style="4" customWidth="1"/>
    <col min="26" max="30" width="8.5703125" style="4" customWidth="1"/>
    <col min="31" max="31" width="2.140625" style="4" customWidth="1"/>
    <col min="32" max="32" width="9.5703125" style="4" bestFit="1" customWidth="1"/>
    <col min="33" max="37" width="8.5703125" style="4" customWidth="1"/>
    <col min="38" max="38" width="25.7109375" style="4" customWidth="1"/>
    <col min="39" max="16384" width="8.85546875" style="4"/>
  </cols>
  <sheetData>
    <row r="1" spans="1:38" ht="22.5" customHeight="1" x14ac:dyDescent="0.2">
      <c r="A1" s="1" t="s">
        <v>0</v>
      </c>
      <c r="B1" s="2"/>
      <c r="C1" s="3"/>
    </row>
    <row r="2" spans="1:38" x14ac:dyDescent="0.2">
      <c r="A2" s="5" t="s">
        <v>1</v>
      </c>
      <c r="B2" s="2"/>
      <c r="C2" s="3"/>
    </row>
    <row r="3" spans="1:38" x14ac:dyDescent="0.2">
      <c r="B3" s="2"/>
      <c r="C3" s="3"/>
      <c r="F3" s="2"/>
      <c r="R3" s="6"/>
      <c r="S3" s="6"/>
      <c r="T3" s="6"/>
      <c r="U3" s="6"/>
      <c r="V3" s="6"/>
    </row>
    <row r="4" spans="1:38" x14ac:dyDescent="0.2">
      <c r="A4" s="5" t="s">
        <v>2</v>
      </c>
      <c r="B4" s="7" t="s">
        <v>3</v>
      </c>
      <c r="C4" s="8" t="s">
        <v>4</v>
      </c>
      <c r="G4" s="118">
        <f>SUM(H99:H111)</f>
        <v>193.53301125528085</v>
      </c>
      <c r="H4" s="119">
        <f>G4/G$8</f>
        <v>0.37330759890466991</v>
      </c>
      <c r="R4" s="6"/>
      <c r="S4" s="6"/>
      <c r="T4" s="6"/>
      <c r="U4" s="6"/>
      <c r="V4" s="6"/>
    </row>
    <row r="5" spans="1:38" x14ac:dyDescent="0.2">
      <c r="A5" s="5" t="s">
        <v>5</v>
      </c>
      <c r="B5" s="7" t="s">
        <v>6</v>
      </c>
      <c r="C5" s="8" t="s">
        <v>7</v>
      </c>
      <c r="G5" s="118">
        <f>H113</f>
        <v>82.555745468366098</v>
      </c>
      <c r="H5" s="119">
        <f t="shared" ref="H5:H7" si="0">G5/G$8</f>
        <v>0.15924253395680008</v>
      </c>
      <c r="R5" s="6"/>
      <c r="S5" s="6"/>
      <c r="T5" s="6"/>
      <c r="U5" s="6"/>
      <c r="V5" s="6"/>
    </row>
    <row r="6" spans="1:38" x14ac:dyDescent="0.2">
      <c r="A6" s="5" t="s">
        <v>8</v>
      </c>
      <c r="B6" s="7">
        <v>2022</v>
      </c>
      <c r="C6" s="8" t="s">
        <v>9</v>
      </c>
      <c r="G6" s="118">
        <f>H116</f>
        <v>79.008665548957595</v>
      </c>
      <c r="H6" s="119">
        <f t="shared" si="0"/>
        <v>0.15240053899558528</v>
      </c>
      <c r="R6" s="9"/>
      <c r="S6" s="9"/>
      <c r="T6" s="9"/>
      <c r="U6" s="9"/>
      <c r="V6" s="9"/>
    </row>
    <row r="7" spans="1:38" x14ac:dyDescent="0.2">
      <c r="A7" s="5" t="s">
        <v>10</v>
      </c>
      <c r="B7" s="7" t="s">
        <v>11</v>
      </c>
      <c r="C7" s="8" t="s">
        <v>12</v>
      </c>
      <c r="G7" s="118">
        <f>H112</f>
        <v>121.710210351687</v>
      </c>
      <c r="H7" s="119">
        <f t="shared" si="0"/>
        <v>0.23476794007322507</v>
      </c>
      <c r="R7" s="6"/>
      <c r="S7" s="6"/>
      <c r="T7" s="6"/>
      <c r="U7" s="6"/>
      <c r="V7" s="6"/>
    </row>
    <row r="8" spans="1:38" x14ac:dyDescent="0.2">
      <c r="A8" s="10"/>
      <c r="B8" s="2"/>
      <c r="C8" s="3"/>
      <c r="G8" s="118">
        <f>H141</f>
        <v>518.42773043766147</v>
      </c>
      <c r="R8" s="6"/>
      <c r="S8" s="6"/>
      <c r="T8" s="6"/>
      <c r="U8" s="6"/>
      <c r="V8" s="6"/>
      <c r="AF8" s="9"/>
    </row>
    <row r="9" spans="1:38" ht="13.5" thickBot="1" x14ac:dyDescent="0.25">
      <c r="A9" s="11"/>
      <c r="B9" s="12"/>
      <c r="C9" s="13"/>
      <c r="D9" s="14"/>
      <c r="E9" s="14"/>
      <c r="F9" s="14"/>
      <c r="G9" s="14"/>
      <c r="H9" s="14"/>
      <c r="I9" s="14"/>
      <c r="J9" s="14"/>
      <c r="K9" s="14"/>
      <c r="L9" s="14"/>
      <c r="M9" s="14"/>
      <c r="N9" s="14"/>
      <c r="O9" s="14"/>
      <c r="P9" s="14"/>
      <c r="Q9" s="14"/>
      <c r="R9" s="6"/>
      <c r="S9" s="6"/>
      <c r="T9" s="6"/>
      <c r="U9" s="6"/>
      <c r="V9" s="6"/>
      <c r="AF9" s="9"/>
    </row>
    <row r="10" spans="1:38" s="6" customFormat="1" ht="37.5" customHeight="1" thickBot="1" x14ac:dyDescent="0.25">
      <c r="A10" s="131" t="s">
        <v>13</v>
      </c>
      <c r="B10" s="133" t="s">
        <v>14</v>
      </c>
      <c r="C10" s="134"/>
      <c r="D10" s="135"/>
      <c r="E10" s="122" t="s">
        <v>15</v>
      </c>
      <c r="F10" s="123"/>
      <c r="G10" s="123"/>
      <c r="H10" s="124"/>
      <c r="I10" s="122" t="s">
        <v>16</v>
      </c>
      <c r="J10" s="123"/>
      <c r="K10" s="123"/>
      <c r="L10" s="124"/>
      <c r="M10" s="139" t="s">
        <v>17</v>
      </c>
      <c r="N10" s="122" t="s">
        <v>18</v>
      </c>
      <c r="O10" s="123"/>
      <c r="P10" s="124"/>
      <c r="Q10" s="122" t="s">
        <v>19</v>
      </c>
      <c r="R10" s="123"/>
      <c r="S10" s="123"/>
      <c r="T10" s="123"/>
      <c r="U10" s="123"/>
      <c r="V10" s="124"/>
      <c r="W10" s="122" t="s">
        <v>20</v>
      </c>
      <c r="X10" s="123"/>
      <c r="Y10" s="123"/>
      <c r="Z10" s="123"/>
      <c r="AA10" s="123"/>
      <c r="AB10" s="123"/>
      <c r="AC10" s="123"/>
      <c r="AD10" s="124"/>
      <c r="AE10" s="15"/>
      <c r="AF10" s="122" t="s">
        <v>21</v>
      </c>
      <c r="AG10" s="123"/>
      <c r="AH10" s="123"/>
      <c r="AI10" s="123"/>
      <c r="AJ10" s="123"/>
      <c r="AK10" s="123"/>
      <c r="AL10" s="124"/>
    </row>
    <row r="11" spans="1:38" ht="15" customHeight="1" thickBot="1" x14ac:dyDescent="0.25">
      <c r="A11" s="132"/>
      <c r="B11" s="136"/>
      <c r="C11" s="137"/>
      <c r="D11" s="138"/>
      <c r="E11" s="125"/>
      <c r="F11" s="126"/>
      <c r="G11" s="126"/>
      <c r="H11" s="127"/>
      <c r="I11" s="125"/>
      <c r="J11" s="126"/>
      <c r="K11" s="126"/>
      <c r="L11" s="127"/>
      <c r="M11" s="140"/>
      <c r="N11" s="125"/>
      <c r="O11" s="126"/>
      <c r="P11" s="127"/>
      <c r="Q11" s="125"/>
      <c r="R11" s="126"/>
      <c r="S11" s="126"/>
      <c r="T11" s="126"/>
      <c r="U11" s="126"/>
      <c r="V11" s="127"/>
      <c r="W11" s="16"/>
      <c r="X11" s="128" t="s">
        <v>22</v>
      </c>
      <c r="Y11" s="129"/>
      <c r="Z11" s="129"/>
      <c r="AA11" s="129"/>
      <c r="AB11" s="130"/>
      <c r="AC11" s="17"/>
      <c r="AD11" s="18"/>
      <c r="AE11" s="19"/>
      <c r="AF11" s="125"/>
      <c r="AG11" s="126"/>
      <c r="AH11" s="126"/>
      <c r="AI11" s="126"/>
      <c r="AJ11" s="126"/>
      <c r="AK11" s="126"/>
      <c r="AL11" s="127"/>
    </row>
    <row r="12" spans="1:38" ht="52.5" customHeight="1" thickBot="1" x14ac:dyDescent="0.25">
      <c r="A12" s="132"/>
      <c r="B12" s="136"/>
      <c r="C12" s="137"/>
      <c r="D12" s="138"/>
      <c r="E12" s="20" t="s">
        <v>23</v>
      </c>
      <c r="F12" s="20" t="s">
        <v>24</v>
      </c>
      <c r="G12" s="20" t="s">
        <v>25</v>
      </c>
      <c r="H12" s="20" t="s">
        <v>26</v>
      </c>
      <c r="I12" s="20" t="s">
        <v>27</v>
      </c>
      <c r="J12" s="21" t="s">
        <v>28</v>
      </c>
      <c r="K12" s="21" t="s">
        <v>29</v>
      </c>
      <c r="L12" s="22" t="s">
        <v>30</v>
      </c>
      <c r="M12" s="20" t="s">
        <v>31</v>
      </c>
      <c r="N12" s="21" t="s">
        <v>32</v>
      </c>
      <c r="O12" s="21" t="s">
        <v>33</v>
      </c>
      <c r="P12" s="21" t="s">
        <v>34</v>
      </c>
      <c r="Q12" s="21" t="s">
        <v>35</v>
      </c>
      <c r="R12" s="21" t="s">
        <v>36</v>
      </c>
      <c r="S12" s="21" t="s">
        <v>37</v>
      </c>
      <c r="T12" s="21" t="s">
        <v>38</v>
      </c>
      <c r="U12" s="21" t="s">
        <v>39</v>
      </c>
      <c r="V12" s="21" t="s">
        <v>40</v>
      </c>
      <c r="W12" s="20" t="s">
        <v>41</v>
      </c>
      <c r="X12" s="20" t="s">
        <v>42</v>
      </c>
      <c r="Y12" s="20" t="s">
        <v>43</v>
      </c>
      <c r="Z12" s="20" t="s">
        <v>44</v>
      </c>
      <c r="AA12" s="20" t="s">
        <v>45</v>
      </c>
      <c r="AB12" s="20" t="s">
        <v>46</v>
      </c>
      <c r="AC12" s="21" t="s">
        <v>47</v>
      </c>
      <c r="AD12" s="21" t="s">
        <v>48</v>
      </c>
      <c r="AE12" s="23"/>
      <c r="AF12" s="20" t="s">
        <v>49</v>
      </c>
      <c r="AG12" s="20" t="s">
        <v>50</v>
      </c>
      <c r="AH12" s="20" t="s">
        <v>51</v>
      </c>
      <c r="AI12" s="20" t="s">
        <v>52</v>
      </c>
      <c r="AJ12" s="20" t="s">
        <v>53</v>
      </c>
      <c r="AK12" s="20" t="s">
        <v>54</v>
      </c>
      <c r="AL12" s="24" t="s">
        <v>55</v>
      </c>
    </row>
    <row r="13" spans="1:38" ht="37.5" customHeight="1" thickBot="1" x14ac:dyDescent="0.25">
      <c r="A13" s="25" t="s">
        <v>56</v>
      </c>
      <c r="B13" s="25" t="s">
        <v>57</v>
      </c>
      <c r="C13" s="26" t="s">
        <v>58</v>
      </c>
      <c r="D13" s="25" t="s">
        <v>59</v>
      </c>
      <c r="E13" s="25" t="s">
        <v>60</v>
      </c>
      <c r="F13" s="25" t="s">
        <v>60</v>
      </c>
      <c r="G13" s="25" t="s">
        <v>60</v>
      </c>
      <c r="H13" s="25" t="s">
        <v>60</v>
      </c>
      <c r="I13" s="25" t="s">
        <v>60</v>
      </c>
      <c r="J13" s="25" t="s">
        <v>60</v>
      </c>
      <c r="K13" s="25" t="s">
        <v>60</v>
      </c>
      <c r="L13" s="25" t="s">
        <v>60</v>
      </c>
      <c r="M13" s="25" t="s">
        <v>60</v>
      </c>
      <c r="N13" s="25" t="s">
        <v>61</v>
      </c>
      <c r="O13" s="25" t="s">
        <v>61</v>
      </c>
      <c r="P13" s="25" t="s">
        <v>61</v>
      </c>
      <c r="Q13" s="25" t="s">
        <v>61</v>
      </c>
      <c r="R13" s="25" t="s">
        <v>61</v>
      </c>
      <c r="S13" s="25" t="s">
        <v>61</v>
      </c>
      <c r="T13" s="25" t="s">
        <v>61</v>
      </c>
      <c r="U13" s="25" t="s">
        <v>61</v>
      </c>
      <c r="V13" s="25" t="s">
        <v>61</v>
      </c>
      <c r="W13" s="25" t="s">
        <v>62</v>
      </c>
      <c r="X13" s="25" t="s">
        <v>61</v>
      </c>
      <c r="Y13" s="25" t="s">
        <v>61</v>
      </c>
      <c r="Z13" s="25" t="s">
        <v>61</v>
      </c>
      <c r="AA13" s="25" t="s">
        <v>61</v>
      </c>
      <c r="AB13" s="25" t="s">
        <v>61</v>
      </c>
      <c r="AC13" s="25" t="s">
        <v>63</v>
      </c>
      <c r="AD13" s="25" t="s">
        <v>63</v>
      </c>
      <c r="AE13" s="27"/>
      <c r="AF13" s="25" t="s">
        <v>64</v>
      </c>
      <c r="AG13" s="25" t="s">
        <v>64</v>
      </c>
      <c r="AH13" s="25" t="s">
        <v>64</v>
      </c>
      <c r="AI13" s="25" t="s">
        <v>64</v>
      </c>
      <c r="AJ13" s="25" t="s">
        <v>64</v>
      </c>
      <c r="AK13" s="25"/>
      <c r="AL13" s="28"/>
    </row>
    <row r="14" spans="1:38" ht="26.25" customHeight="1" thickBot="1" x14ac:dyDescent="0.25">
      <c r="A14" s="29" t="s">
        <v>65</v>
      </c>
      <c r="B14" s="29" t="s">
        <v>66</v>
      </c>
      <c r="C14" s="30" t="s">
        <v>67</v>
      </c>
      <c r="D14" s="31"/>
      <c r="E14" s="32">
        <v>23.713558806715099</v>
      </c>
      <c r="F14" s="32">
        <v>0.92701151198802301</v>
      </c>
      <c r="G14" s="32">
        <v>9.1544615146466999</v>
      </c>
      <c r="H14" s="32">
        <v>1.15599839722342</v>
      </c>
      <c r="I14" s="32">
        <v>1.6042375966445701</v>
      </c>
      <c r="J14" s="32">
        <v>1.9115925068381201</v>
      </c>
      <c r="K14" s="32">
        <v>2.23798841339211</v>
      </c>
      <c r="L14" s="32">
        <v>0.17763399603879601</v>
      </c>
      <c r="M14" s="32">
        <v>26.365053437725301</v>
      </c>
      <c r="N14" s="32">
        <v>2.21011411545819</v>
      </c>
      <c r="O14" s="32">
        <v>0.127730920694411</v>
      </c>
      <c r="P14" s="32">
        <v>0.47011032156084098</v>
      </c>
      <c r="Q14" s="32">
        <v>0.40576482572737799</v>
      </c>
      <c r="R14" s="32">
        <v>1.3141412849078999</v>
      </c>
      <c r="S14" s="32">
        <v>1.47774503572046</v>
      </c>
      <c r="T14" s="32">
        <v>1.9021403204760401</v>
      </c>
      <c r="U14" s="32">
        <v>0.25180722330769401</v>
      </c>
      <c r="V14" s="32">
        <v>15.072708947502299</v>
      </c>
      <c r="W14" s="32">
        <v>3.5044737626710498</v>
      </c>
      <c r="X14" s="32">
        <v>3.9562608225345602E-2</v>
      </c>
      <c r="Y14" s="32">
        <v>0.104876025393418</v>
      </c>
      <c r="Z14" s="32">
        <v>8.3816147706685801E-2</v>
      </c>
      <c r="AA14" s="32">
        <v>5.4568977012501997E-2</v>
      </c>
      <c r="AB14" s="32">
        <v>0.28282375833795143</v>
      </c>
      <c r="AC14" s="32">
        <v>3.0243450332613202</v>
      </c>
      <c r="AD14" s="32">
        <v>3.5216788452032501</v>
      </c>
      <c r="AE14" s="33"/>
      <c r="AF14" s="34">
        <v>16450.051925124601</v>
      </c>
      <c r="AG14" s="34">
        <v>48323.206497027997</v>
      </c>
      <c r="AH14" s="34">
        <v>245965.242102788</v>
      </c>
      <c r="AI14" s="34">
        <v>129839.106221496</v>
      </c>
      <c r="AJ14" s="34">
        <v>60478.835565142203</v>
      </c>
      <c r="AK14" s="34" t="s">
        <v>68</v>
      </c>
      <c r="AL14" s="35" t="s">
        <v>64</v>
      </c>
    </row>
    <row r="15" spans="1:38" ht="26.25" customHeight="1" thickBot="1" x14ac:dyDescent="0.25">
      <c r="A15" s="29" t="s">
        <v>69</v>
      </c>
      <c r="B15" s="29" t="s">
        <v>70</v>
      </c>
      <c r="C15" s="30" t="s">
        <v>71</v>
      </c>
      <c r="D15" s="31"/>
      <c r="E15" s="32">
        <v>3.8870755552268901</v>
      </c>
      <c r="F15" s="32">
        <v>0.19640024837484499</v>
      </c>
      <c r="G15" s="32">
        <v>2.5047113208453302</v>
      </c>
      <c r="H15" s="32" t="s">
        <v>72</v>
      </c>
      <c r="I15" s="32">
        <v>6.1934929328859502E-2</v>
      </c>
      <c r="J15" s="32">
        <v>8.8228988112386095E-2</v>
      </c>
      <c r="K15" s="32">
        <v>9.61129787324871E-2</v>
      </c>
      <c r="L15" s="32">
        <v>4.71382228471198E-3</v>
      </c>
      <c r="M15" s="32">
        <v>2.9611961435451799</v>
      </c>
      <c r="N15" s="32">
        <v>0.11429120872103</v>
      </c>
      <c r="O15" s="32">
        <v>0.14310754582494201</v>
      </c>
      <c r="P15" s="32">
        <v>2.6550612319439101E-2</v>
      </c>
      <c r="Q15" s="32">
        <v>2.8010290664081599E-2</v>
      </c>
      <c r="R15" s="32">
        <v>0.44061241919833899</v>
      </c>
      <c r="S15" s="32">
        <v>0.21929788733759101</v>
      </c>
      <c r="T15" s="32">
        <v>1.2449473003751299</v>
      </c>
      <c r="U15" s="32">
        <v>0.105785528584428</v>
      </c>
      <c r="V15" s="32">
        <v>1.1363500108301201</v>
      </c>
      <c r="W15" s="32">
        <v>4.7400773948635601E-2</v>
      </c>
      <c r="X15" s="32">
        <v>6.7163096205577E-5</v>
      </c>
      <c r="Y15" s="32">
        <v>1.07818265906712E-4</v>
      </c>
      <c r="Z15" s="32">
        <v>6.4804065257267605E-5</v>
      </c>
      <c r="AA15" s="32">
        <v>6.5402815183097397E-5</v>
      </c>
      <c r="AB15" s="32">
        <v>3.0518824255265398E-4</v>
      </c>
      <c r="AC15" s="32" t="s">
        <v>72</v>
      </c>
      <c r="AD15" s="32">
        <v>1.6920895247240501E-2</v>
      </c>
      <c r="AE15" s="33"/>
      <c r="AF15" s="34">
        <v>67454.267317666599</v>
      </c>
      <c r="AG15" s="34" t="s">
        <v>73</v>
      </c>
      <c r="AH15" s="34">
        <v>20284.801025501401</v>
      </c>
      <c r="AI15" s="34" t="s">
        <v>73</v>
      </c>
      <c r="AJ15" s="34">
        <v>2714.1068327306202</v>
      </c>
      <c r="AK15" s="34" t="s">
        <v>68</v>
      </c>
      <c r="AL15" s="35" t="s">
        <v>64</v>
      </c>
    </row>
    <row r="16" spans="1:38" ht="26.25" customHeight="1" thickBot="1" x14ac:dyDescent="0.25">
      <c r="A16" s="29" t="s">
        <v>69</v>
      </c>
      <c r="B16" s="29" t="s">
        <v>74</v>
      </c>
      <c r="C16" s="30" t="s">
        <v>75</v>
      </c>
      <c r="D16" s="31"/>
      <c r="E16" s="32">
        <v>2.01234738613064</v>
      </c>
      <c r="F16" s="32">
        <v>0.45300625217444102</v>
      </c>
      <c r="G16" s="32">
        <v>1.97378104210712</v>
      </c>
      <c r="H16" s="32" t="s">
        <v>72</v>
      </c>
      <c r="I16" s="32">
        <v>9.5520903142156305E-2</v>
      </c>
      <c r="J16" s="32">
        <v>0.12039612647705999</v>
      </c>
      <c r="K16" s="32">
        <v>0.15198709734799001</v>
      </c>
      <c r="L16" s="32">
        <v>3.2132079922679202E-3</v>
      </c>
      <c r="M16" s="32">
        <v>1.03092235918259</v>
      </c>
      <c r="N16" s="32">
        <v>1.4380876338661099E-4</v>
      </c>
      <c r="O16" s="32">
        <v>7.1366302428959999E-7</v>
      </c>
      <c r="P16" s="32">
        <v>9.3625791996087901E-7</v>
      </c>
      <c r="Q16" s="32">
        <v>1.28232784681877E-4</v>
      </c>
      <c r="R16" s="32">
        <v>1.3791821144009301E-5</v>
      </c>
      <c r="S16" s="32">
        <v>6.6339509301523294E-5</v>
      </c>
      <c r="T16" s="32">
        <v>3.4408752956820002E-5</v>
      </c>
      <c r="U16" s="32">
        <v>4.2479941921999998E-7</v>
      </c>
      <c r="V16" s="32">
        <v>1.614237793036E-5</v>
      </c>
      <c r="W16" s="32">
        <v>5.3807926434533302E-3</v>
      </c>
      <c r="X16" s="32">
        <v>9.9191513011638198E-4</v>
      </c>
      <c r="Y16" s="32">
        <v>4.5780698313063799E-4</v>
      </c>
      <c r="Z16" s="32">
        <v>3.2046488819144602E-4</v>
      </c>
      <c r="AA16" s="32">
        <v>7.6301163855106301E-4</v>
      </c>
      <c r="AB16" s="32">
        <v>2.5331986399895288E-3</v>
      </c>
      <c r="AC16" s="32" t="s">
        <v>73</v>
      </c>
      <c r="AD16" s="32">
        <v>6.3636315172616699E-3</v>
      </c>
      <c r="AE16" s="33"/>
      <c r="AF16" s="34" t="s">
        <v>73</v>
      </c>
      <c r="AG16" s="34">
        <v>10761.5852869067</v>
      </c>
      <c r="AH16" s="34" t="s">
        <v>73</v>
      </c>
      <c r="AI16" s="34">
        <v>208.302177324441</v>
      </c>
      <c r="AJ16" s="34" t="s">
        <v>73</v>
      </c>
      <c r="AK16" s="34" t="s">
        <v>68</v>
      </c>
      <c r="AL16" s="35" t="s">
        <v>64</v>
      </c>
    </row>
    <row r="17" spans="1:38" ht="26.25" customHeight="1" thickBot="1" x14ac:dyDescent="0.25">
      <c r="A17" s="29" t="s">
        <v>69</v>
      </c>
      <c r="B17" s="29" t="s">
        <v>76</v>
      </c>
      <c r="C17" s="30" t="s">
        <v>77</v>
      </c>
      <c r="D17" s="31"/>
      <c r="E17" s="32">
        <v>9.2201530381013708</v>
      </c>
      <c r="F17" s="32">
        <v>0.63882918029858604</v>
      </c>
      <c r="G17" s="32">
        <v>13.037485582214501</v>
      </c>
      <c r="H17" s="32">
        <v>7.1299782257329999E-4</v>
      </c>
      <c r="I17" s="32">
        <v>2.3495816136593102</v>
      </c>
      <c r="J17" s="32">
        <v>2.6528862359684302</v>
      </c>
      <c r="K17" s="32">
        <v>2.7434845591722299</v>
      </c>
      <c r="L17" s="32">
        <v>0.11949156176287901</v>
      </c>
      <c r="M17" s="32">
        <v>236.61272293866099</v>
      </c>
      <c r="N17" s="32">
        <v>17.680215176633599</v>
      </c>
      <c r="O17" s="32">
        <v>0.32760293534069601</v>
      </c>
      <c r="P17" s="32">
        <v>0.17198119847532101</v>
      </c>
      <c r="Q17" s="32">
        <v>0.428939806138326</v>
      </c>
      <c r="R17" s="32">
        <v>1.6168792543582</v>
      </c>
      <c r="S17" s="32">
        <v>1.6436518637576101</v>
      </c>
      <c r="T17" s="32">
        <v>1.1703099819812699</v>
      </c>
      <c r="U17" s="32">
        <v>0.45693309460117498</v>
      </c>
      <c r="V17" s="32">
        <v>11.627333251311599</v>
      </c>
      <c r="W17" s="32">
        <v>4.1524776154401</v>
      </c>
      <c r="X17" s="32">
        <v>1.8423577402965002E-2</v>
      </c>
      <c r="Y17" s="32">
        <v>6.8535814601310294E-2</v>
      </c>
      <c r="Z17" s="32">
        <v>1.7062718230163899E-2</v>
      </c>
      <c r="AA17" s="32">
        <v>2.5605293631143701E-2</v>
      </c>
      <c r="AB17" s="32">
        <v>0.12962740386558289</v>
      </c>
      <c r="AC17" s="32">
        <v>1.49933535725131E-3</v>
      </c>
      <c r="AD17" s="32">
        <v>2.30496289750872</v>
      </c>
      <c r="AE17" s="33"/>
      <c r="AF17" s="34">
        <v>1553.91377520884</v>
      </c>
      <c r="AG17" s="34">
        <v>53396.016039872397</v>
      </c>
      <c r="AH17" s="34">
        <v>32220.577546440902</v>
      </c>
      <c r="AI17" s="34">
        <v>19.270211420900001</v>
      </c>
      <c r="AJ17" s="34">
        <v>16.762499999999999</v>
      </c>
      <c r="AK17" s="34" t="s">
        <v>68</v>
      </c>
      <c r="AL17" s="35" t="s">
        <v>64</v>
      </c>
    </row>
    <row r="18" spans="1:38" ht="26.25" customHeight="1" thickBot="1" x14ac:dyDescent="0.25">
      <c r="A18" s="29" t="s">
        <v>69</v>
      </c>
      <c r="B18" s="29" t="s">
        <v>78</v>
      </c>
      <c r="C18" s="30" t="s">
        <v>79</v>
      </c>
      <c r="D18" s="31"/>
      <c r="E18" s="32">
        <v>1.1089179318925699</v>
      </c>
      <c r="F18" s="32">
        <v>0.177219682020234</v>
      </c>
      <c r="G18" s="32">
        <v>1.6954660909293799</v>
      </c>
      <c r="H18" s="32" t="s">
        <v>72</v>
      </c>
      <c r="I18" s="32">
        <v>3.7391208420517297E-2</v>
      </c>
      <c r="J18" s="32">
        <v>7.7315095244522999E-2</v>
      </c>
      <c r="K18" s="32">
        <v>9.2329995401319295E-2</v>
      </c>
      <c r="L18" s="32">
        <v>2.2229843040287899E-3</v>
      </c>
      <c r="M18" s="32">
        <v>0.930884971784816</v>
      </c>
      <c r="N18" s="32">
        <v>0.28982573530200001</v>
      </c>
      <c r="O18" s="32">
        <v>0.16111673869076201</v>
      </c>
      <c r="P18" s="32">
        <v>4.9874588952358703E-2</v>
      </c>
      <c r="Q18" s="32">
        <v>3.2753565686717903E-2</v>
      </c>
      <c r="R18" s="32">
        <v>2.5373020210113499E-2</v>
      </c>
      <c r="S18" s="32">
        <v>1.7595405438509001E-2</v>
      </c>
      <c r="T18" s="32">
        <v>1.1411573199045999</v>
      </c>
      <c r="U18" s="32">
        <v>7.4797321079984005E-2</v>
      </c>
      <c r="V18" s="32">
        <v>7.8303882883384501</v>
      </c>
      <c r="W18" s="32">
        <v>1.7135400348099301E-2</v>
      </c>
      <c r="X18" s="32">
        <v>1.97066306028505E-5</v>
      </c>
      <c r="Y18" s="32">
        <v>2.6763507227483601E-5</v>
      </c>
      <c r="Z18" s="32">
        <v>1.33130641000268E-5</v>
      </c>
      <c r="AA18" s="32">
        <v>1.64945699678402E-5</v>
      </c>
      <c r="AB18" s="32">
        <v>7.6277771898201094E-5</v>
      </c>
      <c r="AC18" s="32">
        <v>1.5444669297841799E-5</v>
      </c>
      <c r="AD18" s="32">
        <v>0.18284514232718199</v>
      </c>
      <c r="AE18" s="33"/>
      <c r="AF18" s="34">
        <v>1955.6179452747499</v>
      </c>
      <c r="AG18" s="34">
        <v>24.910756932002801</v>
      </c>
      <c r="AH18" s="34">
        <v>10756.5664508952</v>
      </c>
      <c r="AI18" s="34" t="s">
        <v>73</v>
      </c>
      <c r="AJ18" s="34" t="s">
        <v>73</v>
      </c>
      <c r="AK18" s="34" t="s">
        <v>68</v>
      </c>
      <c r="AL18" s="35" t="s">
        <v>64</v>
      </c>
    </row>
    <row r="19" spans="1:38" ht="26.25" customHeight="1" thickBot="1" x14ac:dyDescent="0.25">
      <c r="A19" s="29" t="s">
        <v>69</v>
      </c>
      <c r="B19" s="29" t="s">
        <v>80</v>
      </c>
      <c r="C19" s="30" t="s">
        <v>81</v>
      </c>
      <c r="D19" s="31"/>
      <c r="E19" s="32">
        <v>9.6012165956812492</v>
      </c>
      <c r="F19" s="32">
        <v>0.37028366285497799</v>
      </c>
      <c r="G19" s="32">
        <v>3.6296686547934498</v>
      </c>
      <c r="H19" s="32">
        <v>0.14369115667604301</v>
      </c>
      <c r="I19" s="32">
        <v>0.30949384064273999</v>
      </c>
      <c r="J19" s="32">
        <v>0.40218231738841498</v>
      </c>
      <c r="K19" s="32">
        <v>0.48786954024169199</v>
      </c>
      <c r="L19" s="32">
        <v>4.8034642660278799E-2</v>
      </c>
      <c r="M19" s="32">
        <v>6.1698341893280801</v>
      </c>
      <c r="N19" s="32">
        <v>0.45727973871704802</v>
      </c>
      <c r="O19" s="32">
        <v>1.4365204995029E-2</v>
      </c>
      <c r="P19" s="32">
        <v>0.127371589494024</v>
      </c>
      <c r="Q19" s="32">
        <v>0.101996347094461</v>
      </c>
      <c r="R19" s="32">
        <v>0.28180970351020102</v>
      </c>
      <c r="S19" s="32">
        <v>0.26069490809523699</v>
      </c>
      <c r="T19" s="32">
        <v>1.0759836912427301</v>
      </c>
      <c r="U19" s="32">
        <v>4.2522109077667E-2</v>
      </c>
      <c r="V19" s="32">
        <v>1.94429601212183</v>
      </c>
      <c r="W19" s="32">
        <v>0.49118360868430799</v>
      </c>
      <c r="X19" s="32">
        <v>5.6845340616289196E-3</v>
      </c>
      <c r="Y19" s="32">
        <v>4.5226783969414004E-3</v>
      </c>
      <c r="Z19" s="32">
        <v>1.3175240275357201E-3</v>
      </c>
      <c r="AA19" s="32">
        <v>8.0109755635811002E-3</v>
      </c>
      <c r="AB19" s="32">
        <v>1.953571204968714E-2</v>
      </c>
      <c r="AC19" s="32">
        <v>2.9912796977506002E-2</v>
      </c>
      <c r="AD19" s="32">
        <v>0.80917712366609296</v>
      </c>
      <c r="AE19" s="33"/>
      <c r="AF19" s="34">
        <v>25910.198813003801</v>
      </c>
      <c r="AG19" s="34">
        <v>10111.4647229043</v>
      </c>
      <c r="AH19" s="34">
        <v>96891.796460198704</v>
      </c>
      <c r="AI19" s="34">
        <v>7788.6180322320997</v>
      </c>
      <c r="AJ19" s="34">
        <v>16480.777647195799</v>
      </c>
      <c r="AK19" s="34" t="s">
        <v>68</v>
      </c>
      <c r="AL19" s="35" t="s">
        <v>64</v>
      </c>
    </row>
    <row r="20" spans="1:38" ht="26.25" customHeight="1" thickBot="1" x14ac:dyDescent="0.25">
      <c r="A20" s="29" t="s">
        <v>69</v>
      </c>
      <c r="B20" s="29" t="s">
        <v>82</v>
      </c>
      <c r="C20" s="30" t="s">
        <v>83</v>
      </c>
      <c r="D20" s="31"/>
      <c r="E20" s="32">
        <v>4.8589665880138702</v>
      </c>
      <c r="F20" s="32">
        <v>0.243763532123036</v>
      </c>
      <c r="G20" s="32">
        <v>0.78336109827429301</v>
      </c>
      <c r="H20" s="32" t="s">
        <v>72</v>
      </c>
      <c r="I20" s="32">
        <v>0.84065492338747505</v>
      </c>
      <c r="J20" s="32">
        <v>0.99352737335696595</v>
      </c>
      <c r="K20" s="32">
        <v>1.2504115146896699</v>
      </c>
      <c r="L20" s="32">
        <v>3.7463255213482899E-2</v>
      </c>
      <c r="M20" s="32">
        <v>6.0399170888464901</v>
      </c>
      <c r="N20" s="32">
        <v>0.33382698950168799</v>
      </c>
      <c r="O20" s="32">
        <v>2.8804502789832799E-2</v>
      </c>
      <c r="P20" s="32">
        <v>2.99929529659274E-2</v>
      </c>
      <c r="Q20" s="32">
        <v>0.15428069718828699</v>
      </c>
      <c r="R20" s="32">
        <v>0.15146114545821601</v>
      </c>
      <c r="S20" s="32">
        <v>0.34077590088353299</v>
      </c>
      <c r="T20" s="32">
        <v>0.76306379140873104</v>
      </c>
      <c r="U20" s="32">
        <v>2.2252514674256901E-2</v>
      </c>
      <c r="V20" s="32">
        <v>2.8842708904207801</v>
      </c>
      <c r="W20" s="32">
        <v>0.89441403875113301</v>
      </c>
      <c r="X20" s="32">
        <v>1.76761149325418E-2</v>
      </c>
      <c r="Y20" s="32">
        <v>7.17909347675765E-4</v>
      </c>
      <c r="Z20" s="32">
        <v>2.7745530622049299E-4</v>
      </c>
      <c r="AA20" s="32">
        <v>6.2623698622988504E-4</v>
      </c>
      <c r="AB20" s="32">
        <v>1.9297716572667944E-2</v>
      </c>
      <c r="AC20" s="32">
        <v>5.2866797301306397E-2</v>
      </c>
      <c r="AD20" s="32">
        <v>0.56394145824629704</v>
      </c>
      <c r="AE20" s="33"/>
      <c r="AF20" s="34">
        <v>1110.5948800361</v>
      </c>
      <c r="AG20" s="34">
        <v>399.66099551040003</v>
      </c>
      <c r="AH20" s="34">
        <v>34868.7197295285</v>
      </c>
      <c r="AI20" s="34">
        <v>45253.641314309702</v>
      </c>
      <c r="AJ20" s="34">
        <v>171.77039104409999</v>
      </c>
      <c r="AK20" s="34" t="s">
        <v>68</v>
      </c>
      <c r="AL20" s="35" t="s">
        <v>64</v>
      </c>
    </row>
    <row r="21" spans="1:38" ht="26.25" customHeight="1" thickBot="1" x14ac:dyDescent="0.25">
      <c r="A21" s="29" t="s">
        <v>69</v>
      </c>
      <c r="B21" s="29" t="s">
        <v>84</v>
      </c>
      <c r="C21" s="30" t="s">
        <v>85</v>
      </c>
      <c r="D21" s="31"/>
      <c r="E21" s="32">
        <v>7.0694282542431104</v>
      </c>
      <c r="F21" s="32">
        <v>1.06748169716037</v>
      </c>
      <c r="G21" s="32">
        <v>4.5445128142178097</v>
      </c>
      <c r="H21" s="32">
        <v>0.19139355212388001</v>
      </c>
      <c r="I21" s="32">
        <v>0.42471083487312999</v>
      </c>
      <c r="J21" s="32">
        <v>0.79202562850560498</v>
      </c>
      <c r="K21" s="32">
        <v>1.87464232383204</v>
      </c>
      <c r="L21" s="32">
        <v>3.1497007389536202E-2</v>
      </c>
      <c r="M21" s="32">
        <v>8.7209195425805603</v>
      </c>
      <c r="N21" s="32">
        <v>0.62816827109721296</v>
      </c>
      <c r="O21" s="32">
        <v>1.58588837925797E-2</v>
      </c>
      <c r="P21" s="32">
        <v>8.0586498560125397E-2</v>
      </c>
      <c r="Q21" s="32">
        <v>0.10957886023393799</v>
      </c>
      <c r="R21" s="32">
        <v>0.34785670802560897</v>
      </c>
      <c r="S21" s="32">
        <v>0.30134362477299598</v>
      </c>
      <c r="T21" s="32">
        <v>0.166044835149467</v>
      </c>
      <c r="U21" s="32">
        <v>4.9699654381288101E-2</v>
      </c>
      <c r="V21" s="32">
        <v>2.51610516891617</v>
      </c>
      <c r="W21" s="32">
        <v>0.54270317959161796</v>
      </c>
      <c r="X21" s="32">
        <v>7.2701407530270804E-3</v>
      </c>
      <c r="Y21" s="32">
        <v>6.7852971848290696E-3</v>
      </c>
      <c r="Z21" s="32">
        <v>1.9503689462747099E-3</v>
      </c>
      <c r="AA21" s="32">
        <v>1.21098434451522E-2</v>
      </c>
      <c r="AB21" s="32">
        <v>2.8115650329283058E-2</v>
      </c>
      <c r="AC21" s="32">
        <v>3.5840604768049199E-2</v>
      </c>
      <c r="AD21" s="32">
        <v>0.69623389946698</v>
      </c>
      <c r="AE21" s="33"/>
      <c r="AF21" s="34">
        <v>4561.4634989035003</v>
      </c>
      <c r="AG21" s="34">
        <v>6092.6864524917401</v>
      </c>
      <c r="AH21" s="34">
        <v>111262.119077649</v>
      </c>
      <c r="AI21" s="34">
        <v>10836.326721849</v>
      </c>
      <c r="AJ21" s="34">
        <v>10256.9416224794</v>
      </c>
      <c r="AK21" s="34" t="s">
        <v>68</v>
      </c>
      <c r="AL21" s="35" t="s">
        <v>64</v>
      </c>
    </row>
    <row r="22" spans="1:38" ht="26.25" customHeight="1" thickBot="1" x14ac:dyDescent="0.25">
      <c r="A22" s="29" t="s">
        <v>69</v>
      </c>
      <c r="B22" s="36" t="s">
        <v>86</v>
      </c>
      <c r="C22" s="30" t="s">
        <v>87</v>
      </c>
      <c r="D22" s="31"/>
      <c r="E22" s="32">
        <v>31.331804185830698</v>
      </c>
      <c r="F22" s="32">
        <v>1.5684562274739799</v>
      </c>
      <c r="G22" s="32">
        <v>17.019163155394001</v>
      </c>
      <c r="H22" s="32">
        <v>1.52331526205715</v>
      </c>
      <c r="I22" s="32">
        <v>1.7664625150800799</v>
      </c>
      <c r="J22" s="32">
        <v>2.1526053512286798</v>
      </c>
      <c r="K22" s="32">
        <v>2.4406454057631901</v>
      </c>
      <c r="L22" s="32">
        <v>0.11464476525001099</v>
      </c>
      <c r="M22" s="32">
        <v>29.293201010965699</v>
      </c>
      <c r="N22" s="32">
        <v>4.6649760564098903</v>
      </c>
      <c r="O22" s="32">
        <v>0.30936415326241401</v>
      </c>
      <c r="P22" s="32">
        <v>0.49055995718775502</v>
      </c>
      <c r="Q22" s="32">
        <v>0.51632921231523199</v>
      </c>
      <c r="R22" s="32">
        <v>1.98876344005675</v>
      </c>
      <c r="S22" s="32">
        <v>1.8520365082160599</v>
      </c>
      <c r="T22" s="32">
        <v>3.9918994496071898</v>
      </c>
      <c r="U22" s="32">
        <v>5.7089261430679104</v>
      </c>
      <c r="V22" s="32">
        <v>12.1024631176771</v>
      </c>
      <c r="W22" s="32">
        <v>1.2209849176824501</v>
      </c>
      <c r="X22" s="32">
        <v>6.2641173991334403E-3</v>
      </c>
      <c r="Y22" s="32">
        <v>1.3296566942404201E-2</v>
      </c>
      <c r="Z22" s="32">
        <v>3.6962962253661298E-3</v>
      </c>
      <c r="AA22" s="32">
        <v>1.83461443827579E-2</v>
      </c>
      <c r="AB22" s="32">
        <v>4.1603124949661674E-2</v>
      </c>
      <c r="AC22" s="32">
        <v>8.9252652324695703E-2</v>
      </c>
      <c r="AD22" s="32">
        <v>2.48199028626872</v>
      </c>
      <c r="AE22" s="33"/>
      <c r="AF22" s="34">
        <v>32035.712526087402</v>
      </c>
      <c r="AG22" s="34">
        <v>7534.9332366435701</v>
      </c>
      <c r="AH22" s="34">
        <v>86619.389452509102</v>
      </c>
      <c r="AI22" s="34">
        <v>18803.9484103795</v>
      </c>
      <c r="AJ22" s="34">
        <v>3982.0003424984202</v>
      </c>
      <c r="AK22" s="34" t="s">
        <v>68</v>
      </c>
      <c r="AL22" s="35" t="s">
        <v>64</v>
      </c>
    </row>
    <row r="23" spans="1:38" ht="26.25" customHeight="1" thickBot="1" x14ac:dyDescent="0.25">
      <c r="A23" s="29" t="s">
        <v>88</v>
      </c>
      <c r="B23" s="36" t="s">
        <v>89</v>
      </c>
      <c r="C23" s="30" t="s">
        <v>90</v>
      </c>
      <c r="D23" s="37"/>
      <c r="E23" s="32">
        <v>11.2944753023635</v>
      </c>
      <c r="F23" s="32">
        <v>3.3031865336050501</v>
      </c>
      <c r="G23" s="32">
        <v>2.27841800844896E-2</v>
      </c>
      <c r="H23" s="32">
        <v>8.3555466475528709E-3</v>
      </c>
      <c r="I23" s="32">
        <v>0.80948297538319502</v>
      </c>
      <c r="J23" s="32">
        <v>0.88590222897731696</v>
      </c>
      <c r="K23" s="32">
        <v>0.95734695967134698</v>
      </c>
      <c r="L23" s="32">
        <v>0.54151560554909195</v>
      </c>
      <c r="M23" s="32">
        <v>22.937105133960198</v>
      </c>
      <c r="N23" s="32">
        <v>3.0638105069617398E-4</v>
      </c>
      <c r="O23" s="32">
        <v>5.10635084493623E-5</v>
      </c>
      <c r="P23" s="32">
        <v>2.3489213886706702E-3</v>
      </c>
      <c r="Q23" s="32">
        <v>1.0212701689872499E-4</v>
      </c>
      <c r="R23" s="32">
        <v>1.2255242027847E-2</v>
      </c>
      <c r="S23" s="32">
        <v>7.4552722336068897E-3</v>
      </c>
      <c r="T23" s="32">
        <v>1.0212701689872499E-4</v>
      </c>
      <c r="U23" s="32">
        <v>1.0212701689872499E-4</v>
      </c>
      <c r="V23" s="32">
        <v>1.94041332107577E-2</v>
      </c>
      <c r="W23" s="32">
        <v>0.10186670678118501</v>
      </c>
      <c r="X23" s="32">
        <v>5.8287136505298799E-2</v>
      </c>
      <c r="Y23" s="32">
        <v>6.7485394218513406E-2</v>
      </c>
      <c r="Z23" s="32">
        <v>5.8696138894502002E-2</v>
      </c>
      <c r="AA23" s="32">
        <v>5.1947599472650603E-2</v>
      </c>
      <c r="AB23" s="32">
        <v>0.2364162690909648</v>
      </c>
      <c r="AC23" s="32" t="s">
        <v>68</v>
      </c>
      <c r="AD23" s="32" t="s">
        <v>68</v>
      </c>
      <c r="AE23" s="33"/>
      <c r="AF23" s="34">
        <v>41544.749419685002</v>
      </c>
      <c r="AG23" s="34" t="s">
        <v>73</v>
      </c>
      <c r="AH23" s="34" t="s">
        <v>73</v>
      </c>
      <c r="AI23" s="34">
        <v>2765.32284352533</v>
      </c>
      <c r="AJ23" s="34" t="s">
        <v>73</v>
      </c>
      <c r="AK23" s="34" t="s">
        <v>68</v>
      </c>
      <c r="AL23" s="35" t="s">
        <v>64</v>
      </c>
    </row>
    <row r="24" spans="1:38" ht="26.25" customHeight="1" thickBot="1" x14ac:dyDescent="0.25">
      <c r="A24" s="38" t="s">
        <v>69</v>
      </c>
      <c r="B24" s="36" t="s">
        <v>91</v>
      </c>
      <c r="C24" s="30" t="s">
        <v>92</v>
      </c>
      <c r="D24" s="31"/>
      <c r="E24" s="32">
        <v>9.7060356410052204</v>
      </c>
      <c r="F24" s="32">
        <v>0.69498253329024495</v>
      </c>
      <c r="G24" s="32">
        <v>3.8491744713104401</v>
      </c>
      <c r="H24" s="32">
        <v>1.26364616178714</v>
      </c>
      <c r="I24" s="32">
        <v>1.32590642060411</v>
      </c>
      <c r="J24" s="32">
        <v>1.7853545381713101</v>
      </c>
      <c r="K24" s="32">
        <v>2.23621354227059</v>
      </c>
      <c r="L24" s="32">
        <v>0.34624388890522301</v>
      </c>
      <c r="M24" s="32">
        <v>13.0906324653964</v>
      </c>
      <c r="N24" s="32">
        <v>3.0778468884516701</v>
      </c>
      <c r="O24" s="32">
        <v>5.5684489408492903E-2</v>
      </c>
      <c r="P24" s="32">
        <v>3.8714460654299801E-2</v>
      </c>
      <c r="Q24" s="32">
        <v>0.34470239748578801</v>
      </c>
      <c r="R24" s="32">
        <v>1.6915552252663899</v>
      </c>
      <c r="S24" s="32">
        <v>1.0909757536340201</v>
      </c>
      <c r="T24" s="32">
        <v>0.47487403957632002</v>
      </c>
      <c r="U24" s="32">
        <v>0.380103552720369</v>
      </c>
      <c r="V24" s="32">
        <v>10.1698987945226</v>
      </c>
      <c r="W24" s="32">
        <v>1.41253884410687</v>
      </c>
      <c r="X24" s="32">
        <v>2.8828041189686401E-2</v>
      </c>
      <c r="Y24" s="32">
        <v>4.96038730058488E-2</v>
      </c>
      <c r="Z24" s="32">
        <v>2.1980861937378901E-2</v>
      </c>
      <c r="AA24" s="32">
        <v>7.8687341315125905E-2</v>
      </c>
      <c r="AB24" s="32">
        <v>0.17910011744804</v>
      </c>
      <c r="AC24" s="32">
        <v>0.112048496009978</v>
      </c>
      <c r="AD24" s="32">
        <v>1.1724559490853299</v>
      </c>
      <c r="AE24" s="33"/>
      <c r="AF24" s="34">
        <v>17466.9633955104</v>
      </c>
      <c r="AG24" s="34">
        <v>87.424433257100006</v>
      </c>
      <c r="AH24" s="34">
        <v>61147.572750182102</v>
      </c>
      <c r="AI24" s="34">
        <v>34725.736971937898</v>
      </c>
      <c r="AJ24" s="34">
        <v>195.97788447470001</v>
      </c>
      <c r="AK24" s="34" t="s">
        <v>68</v>
      </c>
      <c r="AL24" s="35" t="s">
        <v>64</v>
      </c>
    </row>
    <row r="25" spans="1:38" ht="26.25" customHeight="1" thickBot="1" x14ac:dyDescent="0.25">
      <c r="A25" s="29" t="s">
        <v>93</v>
      </c>
      <c r="B25" s="36" t="s">
        <v>94</v>
      </c>
      <c r="C25" s="39" t="s">
        <v>95</v>
      </c>
      <c r="D25" s="31"/>
      <c r="E25" s="32">
        <v>6.8787000726518999</v>
      </c>
      <c r="F25" s="32">
        <v>0.47892963315241199</v>
      </c>
      <c r="G25" s="32">
        <v>0.46213817388301798</v>
      </c>
      <c r="H25" s="32" t="s">
        <v>72</v>
      </c>
      <c r="I25" s="32">
        <v>9.3519730489122196E-2</v>
      </c>
      <c r="J25" s="32">
        <v>0.13445642460993901</v>
      </c>
      <c r="K25" s="32">
        <v>0.232436645409939</v>
      </c>
      <c r="L25" s="32">
        <v>2.3545257505412299E-2</v>
      </c>
      <c r="M25" s="32">
        <v>4.3652223952621103</v>
      </c>
      <c r="N25" s="32">
        <v>0.307641200953642</v>
      </c>
      <c r="O25" s="32" t="s">
        <v>72</v>
      </c>
      <c r="P25" s="32" t="s">
        <v>72</v>
      </c>
      <c r="Q25" s="32" t="s">
        <v>72</v>
      </c>
      <c r="R25" s="32" t="s">
        <v>72</v>
      </c>
      <c r="S25" s="32" t="s">
        <v>72</v>
      </c>
      <c r="T25" s="32" t="s">
        <v>72</v>
      </c>
      <c r="U25" s="32" t="s">
        <v>72</v>
      </c>
      <c r="V25" s="32" t="s">
        <v>72</v>
      </c>
      <c r="W25" s="32" t="s">
        <v>72</v>
      </c>
      <c r="X25" s="32" t="s">
        <v>72</v>
      </c>
      <c r="Y25" s="32" t="s">
        <v>72</v>
      </c>
      <c r="Z25" s="32" t="s">
        <v>72</v>
      </c>
      <c r="AA25" s="32" t="s">
        <v>72</v>
      </c>
      <c r="AB25" s="32" t="s">
        <v>72</v>
      </c>
      <c r="AC25" s="32" t="s">
        <v>68</v>
      </c>
      <c r="AD25" s="32" t="s">
        <v>68</v>
      </c>
      <c r="AE25" s="33"/>
      <c r="AF25" s="34">
        <v>19780.871617548099</v>
      </c>
      <c r="AG25" s="34" t="s">
        <v>73</v>
      </c>
      <c r="AH25" s="34" t="s">
        <v>73</v>
      </c>
      <c r="AI25" s="34" t="s">
        <v>73</v>
      </c>
      <c r="AJ25" s="34" t="s">
        <v>73</v>
      </c>
      <c r="AK25" s="34" t="s">
        <v>68</v>
      </c>
      <c r="AL25" s="35" t="s">
        <v>64</v>
      </c>
    </row>
    <row r="26" spans="1:38" ht="26.25" customHeight="1" thickBot="1" x14ac:dyDescent="0.25">
      <c r="A26" s="29" t="s">
        <v>93</v>
      </c>
      <c r="B26" s="29" t="s">
        <v>96</v>
      </c>
      <c r="C26" s="30" t="s">
        <v>97</v>
      </c>
      <c r="D26" s="31"/>
      <c r="E26" s="32">
        <v>2.3394605165019802</v>
      </c>
      <c r="F26" s="32">
        <v>0.354319034111999</v>
      </c>
      <c r="G26" s="32">
        <v>0.168929036249402</v>
      </c>
      <c r="H26" s="32" t="s">
        <v>72</v>
      </c>
      <c r="I26" s="32">
        <v>2.8562653479251101E-2</v>
      </c>
      <c r="J26" s="32">
        <v>4.0154311467006203E-2</v>
      </c>
      <c r="K26" s="32">
        <v>6.7898447467006198E-2</v>
      </c>
      <c r="L26" s="32">
        <v>7.6662339334176302E-3</v>
      </c>
      <c r="M26" s="32">
        <v>5.8422272986484298</v>
      </c>
      <c r="N26" s="32">
        <v>3.4712615538860701</v>
      </c>
      <c r="O26" s="32" t="s">
        <v>72</v>
      </c>
      <c r="P26" s="32" t="s">
        <v>72</v>
      </c>
      <c r="Q26" s="32" t="s">
        <v>72</v>
      </c>
      <c r="R26" s="32" t="s">
        <v>72</v>
      </c>
      <c r="S26" s="32" t="s">
        <v>72</v>
      </c>
      <c r="T26" s="32" t="s">
        <v>72</v>
      </c>
      <c r="U26" s="32" t="s">
        <v>72</v>
      </c>
      <c r="V26" s="32" t="s">
        <v>72</v>
      </c>
      <c r="W26" s="32" t="s">
        <v>72</v>
      </c>
      <c r="X26" s="32" t="s">
        <v>72</v>
      </c>
      <c r="Y26" s="32" t="s">
        <v>72</v>
      </c>
      <c r="Z26" s="32" t="s">
        <v>72</v>
      </c>
      <c r="AA26" s="32" t="s">
        <v>72</v>
      </c>
      <c r="AB26" s="32" t="s">
        <v>72</v>
      </c>
      <c r="AC26" s="32" t="s">
        <v>68</v>
      </c>
      <c r="AD26" s="32" t="s">
        <v>68</v>
      </c>
      <c r="AE26" s="33"/>
      <c r="AF26" s="34">
        <v>7237.7354387053501</v>
      </c>
      <c r="AG26" s="34" t="s">
        <v>73</v>
      </c>
      <c r="AH26" s="34" t="s">
        <v>73</v>
      </c>
      <c r="AI26" s="34" t="s">
        <v>73</v>
      </c>
      <c r="AJ26" s="34" t="s">
        <v>73</v>
      </c>
      <c r="AK26" s="34" t="s">
        <v>68</v>
      </c>
      <c r="AL26" s="35" t="s">
        <v>64</v>
      </c>
    </row>
    <row r="27" spans="1:38" ht="26.25" customHeight="1" thickBot="1" x14ac:dyDescent="0.25">
      <c r="A27" s="29" t="s">
        <v>98</v>
      </c>
      <c r="B27" s="29" t="s">
        <v>99</v>
      </c>
      <c r="C27" s="30" t="s">
        <v>100</v>
      </c>
      <c r="D27" s="31"/>
      <c r="E27" s="32">
        <v>166.465903317005</v>
      </c>
      <c r="F27" s="32">
        <v>9.8314845094874403</v>
      </c>
      <c r="G27" s="32">
        <v>0.45356379144856601</v>
      </c>
      <c r="H27" s="32">
        <v>4.1395998955372102</v>
      </c>
      <c r="I27" s="32">
        <v>4.7719534637096999</v>
      </c>
      <c r="J27" s="32">
        <v>4.7722115076690503</v>
      </c>
      <c r="K27" s="32">
        <v>4.7722115076690503</v>
      </c>
      <c r="L27" s="32">
        <v>3.97484623397024</v>
      </c>
      <c r="M27" s="32">
        <v>143.84575479053501</v>
      </c>
      <c r="N27" s="32">
        <v>1.1026011840227499E-2</v>
      </c>
      <c r="O27" s="32">
        <v>2.35130850434417E-3</v>
      </c>
      <c r="P27" s="32">
        <v>0.14731049995561701</v>
      </c>
      <c r="Q27" s="32">
        <v>3.8881803950587702E-3</v>
      </c>
      <c r="R27" s="32">
        <v>0.17385000168328399</v>
      </c>
      <c r="S27" s="32">
        <v>0.11882701498741299</v>
      </c>
      <c r="T27" s="32">
        <v>2.1636793547990099E-2</v>
      </c>
      <c r="U27" s="32">
        <v>3.0717672817783198E-3</v>
      </c>
      <c r="V27" s="32">
        <v>0.52845501329119404</v>
      </c>
      <c r="W27" s="32">
        <v>8.4320823096032207</v>
      </c>
      <c r="X27" s="32">
        <v>0.29483508990041801</v>
      </c>
      <c r="Y27" s="32">
        <v>0.30731151654859001</v>
      </c>
      <c r="Z27" s="32">
        <v>0.175201327608381</v>
      </c>
      <c r="AA27" s="32">
        <v>0.31534377853951501</v>
      </c>
      <c r="AB27" s="32">
        <v>1.092691712596904</v>
      </c>
      <c r="AC27" s="32" t="s">
        <v>68</v>
      </c>
      <c r="AD27" s="32">
        <v>1.6867702500004899E-3</v>
      </c>
      <c r="AE27" s="33"/>
      <c r="AF27" s="34">
        <v>884308.58128188096</v>
      </c>
      <c r="AG27" s="34" t="s">
        <v>73</v>
      </c>
      <c r="AH27" s="34">
        <v>82.1694126652298</v>
      </c>
      <c r="AI27" s="34">
        <v>66924.395601703101</v>
      </c>
      <c r="AJ27" s="34" t="s">
        <v>73</v>
      </c>
      <c r="AK27" s="34" t="s">
        <v>68</v>
      </c>
      <c r="AL27" s="35" t="s">
        <v>64</v>
      </c>
    </row>
    <row r="28" spans="1:38" ht="26.25" customHeight="1" thickBot="1" x14ac:dyDescent="0.25">
      <c r="A28" s="29" t="s">
        <v>98</v>
      </c>
      <c r="B28" s="29" t="s">
        <v>101</v>
      </c>
      <c r="C28" s="30" t="s">
        <v>102</v>
      </c>
      <c r="D28" s="31"/>
      <c r="E28" s="32">
        <v>86.466135092573793</v>
      </c>
      <c r="F28" s="32">
        <v>2.25298234081861</v>
      </c>
      <c r="G28" s="32">
        <v>0.13601701407955699</v>
      </c>
      <c r="H28" s="32">
        <v>0.57678958496939103</v>
      </c>
      <c r="I28" s="32">
        <v>1.19146645324822</v>
      </c>
      <c r="J28" s="32">
        <v>1.19146645324822</v>
      </c>
      <c r="K28" s="32">
        <v>1.19146645324822</v>
      </c>
      <c r="L28" s="32">
        <v>0.99087312619020396</v>
      </c>
      <c r="M28" s="32">
        <v>42.920301279193701</v>
      </c>
      <c r="N28" s="32">
        <v>2.0625778197541698E-3</v>
      </c>
      <c r="O28" s="32">
        <v>4.61101780144733E-4</v>
      </c>
      <c r="P28" s="32">
        <v>3.74924774838662E-2</v>
      </c>
      <c r="Q28" s="32">
        <v>8.3380178807085001E-4</v>
      </c>
      <c r="R28" s="32">
        <v>5.3160886377865799E-2</v>
      </c>
      <c r="S28" s="32">
        <v>3.59009508538745E-2</v>
      </c>
      <c r="T28" s="32">
        <v>3.21099834041693E-3</v>
      </c>
      <c r="U28" s="32">
        <v>7.4005862692509304E-4</v>
      </c>
      <c r="V28" s="32">
        <v>0.13047742886708499</v>
      </c>
      <c r="W28" s="32">
        <v>1.2832901268802901</v>
      </c>
      <c r="X28" s="32">
        <v>6.5333409326560593E-2</v>
      </c>
      <c r="Y28" s="32">
        <v>6.53327166015477E-2</v>
      </c>
      <c r="Z28" s="32">
        <v>2.9951817481316902E-2</v>
      </c>
      <c r="AA28" s="32">
        <v>7.0864724445167407E-2</v>
      </c>
      <c r="AB28" s="32">
        <v>0.23148266785459259</v>
      </c>
      <c r="AC28" s="32" t="s">
        <v>68</v>
      </c>
      <c r="AD28" s="32">
        <v>2.5689463280403402E-4</v>
      </c>
      <c r="AE28" s="33"/>
      <c r="AF28" s="34">
        <v>258431.37433549299</v>
      </c>
      <c r="AG28" s="34" t="s">
        <v>73</v>
      </c>
      <c r="AH28" s="34">
        <v>222.05862306399101</v>
      </c>
      <c r="AI28" s="34">
        <v>18223.753242880499</v>
      </c>
      <c r="AJ28" s="34" t="s">
        <v>73</v>
      </c>
      <c r="AK28" s="34" t="s">
        <v>68</v>
      </c>
      <c r="AL28" s="35" t="s">
        <v>64</v>
      </c>
    </row>
    <row r="29" spans="1:38" ht="26.25" customHeight="1" thickBot="1" x14ac:dyDescent="0.25">
      <c r="A29" s="29" t="s">
        <v>98</v>
      </c>
      <c r="B29" s="29" t="s">
        <v>103</v>
      </c>
      <c r="C29" s="30" t="s">
        <v>104</v>
      </c>
      <c r="D29" s="31"/>
      <c r="E29" s="32">
        <v>48.648332614791499</v>
      </c>
      <c r="F29" s="32">
        <v>2.0995217024249802</v>
      </c>
      <c r="G29" s="32">
        <v>0.21349596726786599</v>
      </c>
      <c r="H29" s="32">
        <v>0.23350537794718201</v>
      </c>
      <c r="I29" s="32">
        <v>0.456977983275484</v>
      </c>
      <c r="J29" s="32">
        <v>0.456977983275484</v>
      </c>
      <c r="K29" s="32">
        <v>0.456977983275484</v>
      </c>
      <c r="L29" s="32">
        <v>0.28995925358779301</v>
      </c>
      <c r="M29" s="32">
        <v>12.9177002264785</v>
      </c>
      <c r="N29" s="32">
        <v>2.2900642203608598E-3</v>
      </c>
      <c r="O29" s="32">
        <v>5.1837556021293698E-4</v>
      </c>
      <c r="P29" s="32">
        <v>5.4852254358522701E-2</v>
      </c>
      <c r="Q29" s="32">
        <v>1.1902644192792E-3</v>
      </c>
      <c r="R29" s="32">
        <v>8.7982367374686399E-2</v>
      </c>
      <c r="S29" s="32">
        <v>5.9069186122412798E-2</v>
      </c>
      <c r="T29" s="32">
        <v>2.1123223822834599E-3</v>
      </c>
      <c r="U29" s="32">
        <v>1.0354557891183399E-3</v>
      </c>
      <c r="V29" s="32">
        <v>0.18630777626935</v>
      </c>
      <c r="W29" s="32">
        <v>0.17398503951758901</v>
      </c>
      <c r="X29" s="32">
        <v>2.4295583391388799E-2</v>
      </c>
      <c r="Y29" s="32">
        <v>0.14707596533574199</v>
      </c>
      <c r="Z29" s="32">
        <v>0.164351598750658</v>
      </c>
      <c r="AA29" s="32">
        <v>3.7790396240558001E-2</v>
      </c>
      <c r="AB29" s="32">
        <v>0.37351354371834677</v>
      </c>
      <c r="AC29" s="32" t="s">
        <v>68</v>
      </c>
      <c r="AD29" s="32">
        <v>3.2533355136302298E-5</v>
      </c>
      <c r="AE29" s="33"/>
      <c r="AF29" s="34">
        <v>409212.14821984502</v>
      </c>
      <c r="AG29" s="34" t="s">
        <v>73</v>
      </c>
      <c r="AH29" s="34">
        <v>12817.928810510801</v>
      </c>
      <c r="AI29" s="34">
        <v>28022.597409190399</v>
      </c>
      <c r="AJ29" s="34" t="s">
        <v>73</v>
      </c>
      <c r="AK29" s="34" t="s">
        <v>68</v>
      </c>
      <c r="AL29" s="35" t="s">
        <v>64</v>
      </c>
    </row>
    <row r="30" spans="1:38" ht="26.25" customHeight="1" thickBot="1" x14ac:dyDescent="0.25">
      <c r="A30" s="29" t="s">
        <v>98</v>
      </c>
      <c r="B30" s="29" t="s">
        <v>105</v>
      </c>
      <c r="C30" s="30" t="s">
        <v>106</v>
      </c>
      <c r="D30" s="31"/>
      <c r="E30" s="32">
        <v>2.2537136467497798</v>
      </c>
      <c r="F30" s="32">
        <v>4.7983288291992503</v>
      </c>
      <c r="G30" s="32">
        <v>9.1062108771793795E-3</v>
      </c>
      <c r="H30" s="32">
        <v>2.5461509904899E-2</v>
      </c>
      <c r="I30" s="32">
        <v>8.8621708794586695E-2</v>
      </c>
      <c r="J30" s="32">
        <v>8.8621708794586695E-2</v>
      </c>
      <c r="K30" s="32">
        <v>8.8621708794586695E-2</v>
      </c>
      <c r="L30" s="32">
        <v>3.9692430245144197E-2</v>
      </c>
      <c r="M30" s="32">
        <v>31.020622397447699</v>
      </c>
      <c r="N30" s="32">
        <v>4.6546212659360998E-4</v>
      </c>
      <c r="O30" s="32">
        <v>6.2951101496578699E-3</v>
      </c>
      <c r="P30" s="32">
        <v>3.8359293974969799E-3</v>
      </c>
      <c r="Q30" s="32">
        <v>1.2947617709645499E-4</v>
      </c>
      <c r="R30" s="32">
        <v>2.9079977399674498E-2</v>
      </c>
      <c r="S30" s="32">
        <v>1.0614873912709299</v>
      </c>
      <c r="T30" s="32">
        <v>4.4398138503290198E-2</v>
      </c>
      <c r="U30" s="32">
        <v>6.2695661374195504E-3</v>
      </c>
      <c r="V30" s="32">
        <v>0.62751671845477797</v>
      </c>
      <c r="W30" s="32">
        <v>0.21572230240286999</v>
      </c>
      <c r="X30" s="32">
        <v>7.2585546431701304E-3</v>
      </c>
      <c r="Y30" s="32">
        <v>1.26993343430524E-2</v>
      </c>
      <c r="Z30" s="32">
        <v>4.3133836310733703E-3</v>
      </c>
      <c r="AA30" s="32">
        <v>1.4861503778734001E-2</v>
      </c>
      <c r="AB30" s="32">
        <v>3.9132776396029904E-2</v>
      </c>
      <c r="AC30" s="32" t="s">
        <v>68</v>
      </c>
      <c r="AD30" s="32">
        <v>4.3144460480574101E-5</v>
      </c>
      <c r="AE30" s="33"/>
      <c r="AF30" s="34">
        <v>17551.748465471799</v>
      </c>
      <c r="AG30" s="34" t="s">
        <v>73</v>
      </c>
      <c r="AH30" s="34" t="s">
        <v>73</v>
      </c>
      <c r="AI30" s="34">
        <v>1530.08662240386</v>
      </c>
      <c r="AJ30" s="34" t="s">
        <v>73</v>
      </c>
      <c r="AK30" s="34" t="s">
        <v>68</v>
      </c>
      <c r="AL30" s="35" t="s">
        <v>64</v>
      </c>
    </row>
    <row r="31" spans="1:38" ht="26.25" customHeight="1" thickBot="1" x14ac:dyDescent="0.25">
      <c r="A31" s="29" t="s">
        <v>98</v>
      </c>
      <c r="B31" s="29" t="s">
        <v>107</v>
      </c>
      <c r="C31" s="30" t="s">
        <v>108</v>
      </c>
      <c r="D31" s="31"/>
      <c r="E31" s="32" t="s">
        <v>68</v>
      </c>
      <c r="F31" s="32">
        <v>15.6589563097554</v>
      </c>
      <c r="G31" s="32" t="s">
        <v>68</v>
      </c>
      <c r="H31" s="32" t="s">
        <v>68</v>
      </c>
      <c r="I31" s="32" t="s">
        <v>68</v>
      </c>
      <c r="J31" s="32" t="s">
        <v>68</v>
      </c>
      <c r="K31" s="32" t="s">
        <v>68</v>
      </c>
      <c r="L31" s="32" t="s">
        <v>68</v>
      </c>
      <c r="M31" s="32" t="s">
        <v>68</v>
      </c>
      <c r="N31" s="32" t="s">
        <v>68</v>
      </c>
      <c r="O31" s="32" t="s">
        <v>68</v>
      </c>
      <c r="P31" s="32" t="s">
        <v>68</v>
      </c>
      <c r="Q31" s="32" t="s">
        <v>68</v>
      </c>
      <c r="R31" s="32" t="s">
        <v>68</v>
      </c>
      <c r="S31" s="32" t="s">
        <v>68</v>
      </c>
      <c r="T31" s="32" t="s">
        <v>68</v>
      </c>
      <c r="U31" s="32" t="s">
        <v>68</v>
      </c>
      <c r="V31" s="32" t="s">
        <v>68</v>
      </c>
      <c r="W31" s="32" t="s">
        <v>68</v>
      </c>
      <c r="X31" s="32" t="s">
        <v>68</v>
      </c>
      <c r="Y31" s="32" t="s">
        <v>68</v>
      </c>
      <c r="Z31" s="32" t="s">
        <v>68</v>
      </c>
      <c r="AA31" s="32" t="s">
        <v>68</v>
      </c>
      <c r="AB31" s="32" t="s">
        <v>68</v>
      </c>
      <c r="AC31" s="32" t="s">
        <v>68</v>
      </c>
      <c r="AD31" s="32" t="s">
        <v>68</v>
      </c>
      <c r="AE31" s="33"/>
      <c r="AF31" s="34">
        <v>397165.964513738</v>
      </c>
      <c r="AG31" s="34" t="s">
        <v>73</v>
      </c>
      <c r="AH31" s="34" t="s">
        <v>73</v>
      </c>
      <c r="AI31" s="34" t="s">
        <v>73</v>
      </c>
      <c r="AJ31" s="34" t="s">
        <v>73</v>
      </c>
      <c r="AK31" s="34" t="s">
        <v>68</v>
      </c>
      <c r="AL31" s="35" t="s">
        <v>64</v>
      </c>
    </row>
    <row r="32" spans="1:38" ht="26.25" customHeight="1" thickBot="1" x14ac:dyDescent="0.25">
      <c r="A32" s="29" t="s">
        <v>98</v>
      </c>
      <c r="B32" s="29" t="s">
        <v>109</v>
      </c>
      <c r="C32" s="30" t="s">
        <v>110</v>
      </c>
      <c r="D32" s="31"/>
      <c r="E32" s="32" t="s">
        <v>68</v>
      </c>
      <c r="F32" s="32" t="s">
        <v>68</v>
      </c>
      <c r="G32" s="32" t="s">
        <v>68</v>
      </c>
      <c r="H32" s="32" t="s">
        <v>68</v>
      </c>
      <c r="I32" s="32">
        <v>5.6151486995996303</v>
      </c>
      <c r="J32" s="32">
        <v>10.2779438237453</v>
      </c>
      <c r="K32" s="32">
        <v>13.750533899550801</v>
      </c>
      <c r="L32" s="32">
        <v>0.595041135650902</v>
      </c>
      <c r="M32" s="32" t="s">
        <v>68</v>
      </c>
      <c r="N32" s="32">
        <v>33.076670885427099</v>
      </c>
      <c r="O32" s="32">
        <v>0.14057925950165401</v>
      </c>
      <c r="P32" s="32" t="s">
        <v>68</v>
      </c>
      <c r="Q32" s="32">
        <v>0.36690170707698599</v>
      </c>
      <c r="R32" s="32">
        <v>12.3455164943329</v>
      </c>
      <c r="S32" s="32">
        <v>163.45796465238899</v>
      </c>
      <c r="T32" s="32">
        <v>1.7448233665075299</v>
      </c>
      <c r="U32" s="32">
        <v>0.27501067799101597</v>
      </c>
      <c r="V32" s="32">
        <v>122.025989283271</v>
      </c>
      <c r="W32" s="32" t="s">
        <v>68</v>
      </c>
      <c r="X32" s="32">
        <v>3.9489557132641297E-3</v>
      </c>
      <c r="Y32" s="32">
        <v>2.24162016054337E-3</v>
      </c>
      <c r="Z32" s="32">
        <v>3.3082582019019501E-3</v>
      </c>
      <c r="AA32" s="32">
        <v>3.1932803165121099E-7</v>
      </c>
      <c r="AB32" s="32">
        <v>9.4991534037411011E-3</v>
      </c>
      <c r="AC32" s="32" t="s">
        <v>68</v>
      </c>
      <c r="AD32" s="32" t="s">
        <v>68</v>
      </c>
      <c r="AE32" s="33"/>
      <c r="AF32" s="34" t="s">
        <v>68</v>
      </c>
      <c r="AG32" s="34" t="s">
        <v>68</v>
      </c>
      <c r="AH32" s="34" t="s">
        <v>68</v>
      </c>
      <c r="AI32" s="34" t="s">
        <v>68</v>
      </c>
      <c r="AJ32" s="34" t="s">
        <v>68</v>
      </c>
      <c r="AK32" s="34">
        <v>598731.22096182697</v>
      </c>
      <c r="AL32" s="35" t="s">
        <v>111</v>
      </c>
    </row>
    <row r="33" spans="1:38" ht="26.25" customHeight="1" thickBot="1" x14ac:dyDescent="0.25">
      <c r="A33" s="29" t="s">
        <v>98</v>
      </c>
      <c r="B33" s="29" t="s">
        <v>112</v>
      </c>
      <c r="C33" s="30" t="s">
        <v>113</v>
      </c>
      <c r="D33" s="31"/>
      <c r="E33" s="32" t="s">
        <v>68</v>
      </c>
      <c r="F33" s="32" t="s">
        <v>68</v>
      </c>
      <c r="G33" s="32" t="s">
        <v>68</v>
      </c>
      <c r="H33" s="32" t="s">
        <v>68</v>
      </c>
      <c r="I33" s="32">
        <v>2.9536863669020499</v>
      </c>
      <c r="J33" s="32">
        <v>5.4697895683371298</v>
      </c>
      <c r="K33" s="32">
        <v>10.9395791366743</v>
      </c>
      <c r="L33" s="32">
        <v>0.115959538848747</v>
      </c>
      <c r="M33" s="32" t="s">
        <v>68</v>
      </c>
      <c r="N33" s="32">
        <v>0.54369708309271103</v>
      </c>
      <c r="O33" s="32" t="s">
        <v>68</v>
      </c>
      <c r="P33" s="32" t="s">
        <v>68</v>
      </c>
      <c r="Q33" s="32">
        <v>1.3346286546742601</v>
      </c>
      <c r="R33" s="32" t="s">
        <v>68</v>
      </c>
      <c r="S33" s="32">
        <v>2.0566408776947598</v>
      </c>
      <c r="T33" s="32">
        <v>0.44633482877630998</v>
      </c>
      <c r="U33" s="32" t="s">
        <v>68</v>
      </c>
      <c r="V33" s="32">
        <v>43.758316546697102</v>
      </c>
      <c r="W33" s="32" t="s">
        <v>68</v>
      </c>
      <c r="X33" s="32">
        <v>0.13685413499979501</v>
      </c>
      <c r="Y33" s="32">
        <v>8.0952885611389594E-2</v>
      </c>
      <c r="Z33" s="32">
        <v>8.0952885611389594E-2</v>
      </c>
      <c r="AA33" s="32">
        <v>5.8636144172574102E-2</v>
      </c>
      <c r="AB33" s="32">
        <v>0.35739605039514832</v>
      </c>
      <c r="AC33" s="32" t="s">
        <v>68</v>
      </c>
      <c r="AD33" s="32" t="s">
        <v>68</v>
      </c>
      <c r="AE33" s="33"/>
      <c r="AF33" s="34" t="s">
        <v>68</v>
      </c>
      <c r="AG33" s="34" t="s">
        <v>68</v>
      </c>
      <c r="AH33" s="34" t="s">
        <v>68</v>
      </c>
      <c r="AI33" s="34" t="s">
        <v>68</v>
      </c>
      <c r="AJ33" s="34" t="s">
        <v>68</v>
      </c>
      <c r="AK33" s="34">
        <v>598731.22096182697</v>
      </c>
      <c r="AL33" s="35" t="s">
        <v>111</v>
      </c>
    </row>
    <row r="34" spans="1:38" ht="26.25" customHeight="1" thickBot="1" x14ac:dyDescent="0.25">
      <c r="A34" s="29" t="s">
        <v>88</v>
      </c>
      <c r="B34" s="29" t="s">
        <v>114</v>
      </c>
      <c r="C34" s="30" t="s">
        <v>115</v>
      </c>
      <c r="D34" s="31"/>
      <c r="E34" s="32">
        <v>1.90755313450125</v>
      </c>
      <c r="F34" s="32">
        <v>0.15807256444394499</v>
      </c>
      <c r="G34" s="32">
        <v>2.4111927824768298E-3</v>
      </c>
      <c r="H34" s="32">
        <v>8.43917473866889E-4</v>
      </c>
      <c r="I34" s="32">
        <v>0.65762117171310697</v>
      </c>
      <c r="J34" s="32">
        <v>2.0078994158032701</v>
      </c>
      <c r="K34" s="32">
        <v>4.3019438197214299</v>
      </c>
      <c r="L34" s="32">
        <v>1.3617579727770101E-2</v>
      </c>
      <c r="M34" s="32">
        <v>1.3616565964826199</v>
      </c>
      <c r="N34" s="32">
        <v>3.6167891737152403E-5</v>
      </c>
      <c r="O34" s="32">
        <v>6.0279819561920604E-6</v>
      </c>
      <c r="P34" s="32">
        <v>2.7728716998483499E-4</v>
      </c>
      <c r="Q34" s="32">
        <v>1.20559639123841E-5</v>
      </c>
      <c r="R34" s="32">
        <v>1.4467156694860999E-3</v>
      </c>
      <c r="S34" s="32">
        <v>59.028124305394499</v>
      </c>
      <c r="T34" s="32">
        <v>1.20559639123841E-5</v>
      </c>
      <c r="U34" s="32">
        <v>1.20559639123841E-5</v>
      </c>
      <c r="V34" s="32">
        <v>2.2906331433529799E-3</v>
      </c>
      <c r="W34" s="32">
        <v>3.1646905270008303E-2</v>
      </c>
      <c r="X34" s="32">
        <v>6.0268804276435899E-3</v>
      </c>
      <c r="Y34" s="32">
        <v>6.9784931267452104E-3</v>
      </c>
      <c r="Z34" s="32">
        <v>6.0691743253814398E-3</v>
      </c>
      <c r="AA34" s="32">
        <v>5.3713250127069203E-3</v>
      </c>
      <c r="AB34" s="32">
        <v>2.4445872892477162E-2</v>
      </c>
      <c r="AC34" s="32" t="s">
        <v>68</v>
      </c>
      <c r="AD34" s="32">
        <v>5.13627896249051E-6</v>
      </c>
      <c r="AE34" s="33"/>
      <c r="AF34" s="34">
        <v>4766.9739545201601</v>
      </c>
      <c r="AG34" s="34" t="s">
        <v>116</v>
      </c>
      <c r="AH34" s="34" t="s">
        <v>73</v>
      </c>
      <c r="AI34" s="34">
        <v>326.43571747983901</v>
      </c>
      <c r="AJ34" s="34" t="s">
        <v>73</v>
      </c>
      <c r="AK34" s="34" t="s">
        <v>68</v>
      </c>
      <c r="AL34" s="35" t="s">
        <v>64</v>
      </c>
    </row>
    <row r="35" spans="1:38" s="40" customFormat="1" ht="26.25" customHeight="1" thickBot="1" x14ac:dyDescent="0.25">
      <c r="A35" s="29" t="s">
        <v>117</v>
      </c>
      <c r="B35" s="29" t="s">
        <v>118</v>
      </c>
      <c r="C35" s="30" t="s">
        <v>119</v>
      </c>
      <c r="D35" s="31"/>
      <c r="E35" s="32">
        <v>0.75695998262907604</v>
      </c>
      <c r="F35" s="32">
        <v>0.143229256414629</v>
      </c>
      <c r="G35" s="32">
        <v>4.4818271255327603E-4</v>
      </c>
      <c r="H35" s="32" t="s">
        <v>72</v>
      </c>
      <c r="I35" s="32">
        <v>6.9222013277146097E-2</v>
      </c>
      <c r="J35" s="32">
        <v>7.3067680681432004E-2</v>
      </c>
      <c r="K35" s="32">
        <v>7.69133480857178E-2</v>
      </c>
      <c r="L35" s="32">
        <v>3.8072107302430297E-2</v>
      </c>
      <c r="M35" s="32">
        <v>0.42367163206851299</v>
      </c>
      <c r="N35" s="32">
        <v>6.7787461130962101E-6</v>
      </c>
      <c r="O35" s="32">
        <v>1.1297910188493699E-6</v>
      </c>
      <c r="P35" s="32">
        <v>5.1970386867070902E-5</v>
      </c>
      <c r="Q35" s="32">
        <v>2.2595820376987398E-6</v>
      </c>
      <c r="R35" s="32">
        <v>2.7114984452384798E-4</v>
      </c>
      <c r="S35" s="32">
        <v>1.64949488752008E-4</v>
      </c>
      <c r="T35" s="32">
        <v>2.2595820376987398E-6</v>
      </c>
      <c r="U35" s="32">
        <v>2.2595820376987398E-6</v>
      </c>
      <c r="V35" s="32">
        <v>4.2932058716276E-4</v>
      </c>
      <c r="W35" s="32">
        <v>2.8107392883342098E-3</v>
      </c>
      <c r="X35" s="32">
        <v>1.12958456550062E-3</v>
      </c>
      <c r="Y35" s="32">
        <v>1.3079400232112401E-3</v>
      </c>
      <c r="Z35" s="32">
        <v>1.1375114747322001E-3</v>
      </c>
      <c r="AA35" s="32">
        <v>1.0067174724110799E-3</v>
      </c>
      <c r="AB35" s="32">
        <v>4.5817535358551398E-3</v>
      </c>
      <c r="AC35" s="32">
        <v>1.8770347987163399E-3</v>
      </c>
      <c r="AD35" s="32">
        <v>8.4322178650026308E-3</v>
      </c>
      <c r="AE35" s="33"/>
      <c r="AF35" s="34">
        <v>893.44581984343404</v>
      </c>
      <c r="AG35" s="34" t="s">
        <v>73</v>
      </c>
      <c r="AH35" s="34" t="s">
        <v>73</v>
      </c>
      <c r="AI35" s="34">
        <v>61.1833578950435</v>
      </c>
      <c r="AJ35" s="34" t="s">
        <v>73</v>
      </c>
      <c r="AK35" s="34" t="s">
        <v>68</v>
      </c>
      <c r="AL35" s="35" t="s">
        <v>64</v>
      </c>
    </row>
    <row r="36" spans="1:38" ht="26.25" customHeight="1" thickBot="1" x14ac:dyDescent="0.25">
      <c r="A36" s="29" t="s">
        <v>117</v>
      </c>
      <c r="B36" s="29" t="s">
        <v>120</v>
      </c>
      <c r="C36" s="30" t="s">
        <v>121</v>
      </c>
      <c r="D36" s="31"/>
      <c r="E36" s="32">
        <v>2.5420432616348698</v>
      </c>
      <c r="F36" s="32">
        <v>0.292710850617317</v>
      </c>
      <c r="G36" s="32">
        <v>0.13854271871384399</v>
      </c>
      <c r="H36" s="32">
        <v>1.17189330556188E-4</v>
      </c>
      <c r="I36" s="32">
        <v>0.17250731689277601</v>
      </c>
      <c r="J36" s="32">
        <v>0.187495330357943</v>
      </c>
      <c r="K36" s="32">
        <v>0.194596025540929</v>
      </c>
      <c r="L36" s="32">
        <v>7.1823047500535905E-2</v>
      </c>
      <c r="M36" s="32">
        <v>0.84433513802070603</v>
      </c>
      <c r="N36" s="32">
        <v>2.4028326328201198E-3</v>
      </c>
      <c r="O36" s="32">
        <v>2.78345024873977E-4</v>
      </c>
      <c r="P36" s="32">
        <v>3.6452717582875099E-4</v>
      </c>
      <c r="Q36" s="32">
        <v>8.85015509187175E-3</v>
      </c>
      <c r="R36" s="32">
        <v>9.9247651602282407E-3</v>
      </c>
      <c r="S36" s="32">
        <v>1.6647250979434501E-2</v>
      </c>
      <c r="T36" s="32">
        <v>0.41628480692507902</v>
      </c>
      <c r="U36" s="32">
        <v>2.7362723280757099E-3</v>
      </c>
      <c r="V36" s="32">
        <v>1.9654246471026399E-2</v>
      </c>
      <c r="W36" s="32">
        <v>1.1786584568757599E-2</v>
      </c>
      <c r="X36" s="32">
        <v>2.8802894422525101E-3</v>
      </c>
      <c r="Y36" s="32">
        <v>3.3386464723984999E-3</v>
      </c>
      <c r="Z36" s="32">
        <v>2.9017173251970302E-3</v>
      </c>
      <c r="AA36" s="32">
        <v>2.57192759271816E-3</v>
      </c>
      <c r="AB36" s="32">
        <v>1.1692580832566201E-2</v>
      </c>
      <c r="AC36" s="32">
        <v>5.5903594682779603E-3</v>
      </c>
      <c r="AD36" s="32">
        <v>2.31682564525077E-2</v>
      </c>
      <c r="AE36" s="33"/>
      <c r="AF36" s="34">
        <v>2328.8235737269001</v>
      </c>
      <c r="AG36" s="34" t="s">
        <v>73</v>
      </c>
      <c r="AH36" s="34" t="s">
        <v>73</v>
      </c>
      <c r="AI36" s="34">
        <v>112.969825263643</v>
      </c>
      <c r="AJ36" s="34" t="s">
        <v>73</v>
      </c>
      <c r="AK36" s="34" t="s">
        <v>68</v>
      </c>
      <c r="AL36" s="35" t="s">
        <v>64</v>
      </c>
    </row>
    <row r="37" spans="1:38" ht="26.25" customHeight="1" thickBot="1" x14ac:dyDescent="0.25">
      <c r="A37" s="29" t="s">
        <v>88</v>
      </c>
      <c r="B37" s="29" t="s">
        <v>122</v>
      </c>
      <c r="C37" s="30" t="s">
        <v>123</v>
      </c>
      <c r="D37" s="31"/>
      <c r="E37" s="32">
        <v>0.26722841244405399</v>
      </c>
      <c r="F37" s="32">
        <v>0.129429811989177</v>
      </c>
      <c r="G37" s="32">
        <v>2.99205388180168E-3</v>
      </c>
      <c r="H37" s="32" t="s">
        <v>72</v>
      </c>
      <c r="I37" s="32">
        <v>3.7933408171907899E-3</v>
      </c>
      <c r="J37" s="32">
        <v>3.7933408171907899E-3</v>
      </c>
      <c r="K37" s="32">
        <v>3.7933408171907899E-3</v>
      </c>
      <c r="L37" s="32">
        <v>9.48335204297698E-5</v>
      </c>
      <c r="M37" s="32">
        <v>0.11513470710022</v>
      </c>
      <c r="N37" s="32">
        <v>9.0214428014682006E-5</v>
      </c>
      <c r="O37" s="32">
        <v>4.47696649462384E-7</v>
      </c>
      <c r="P37" s="32">
        <v>5.8733536631850899E-7</v>
      </c>
      <c r="Q37" s="32">
        <v>8.0443270982764902E-5</v>
      </c>
      <c r="R37" s="32">
        <v>8.6519154082611497E-6</v>
      </c>
      <c r="S37" s="32">
        <v>4.1616246085937898E-5</v>
      </c>
      <c r="T37" s="32">
        <v>2.1585374170507801E-5</v>
      </c>
      <c r="U37" s="32">
        <v>2.66486100870467E-7</v>
      </c>
      <c r="V37" s="32">
        <v>1.0126471833077699E-5</v>
      </c>
      <c r="W37" s="32">
        <v>3.4705017888562598E-3</v>
      </c>
      <c r="X37" s="32">
        <v>4.0505887332310904E-6</v>
      </c>
      <c r="Y37" s="32">
        <v>5.4007849776414598E-6</v>
      </c>
      <c r="Z37" s="32">
        <v>5.4007849776414598E-6</v>
      </c>
      <c r="AA37" s="32">
        <v>5.4007849776414598E-6</v>
      </c>
      <c r="AB37" s="32">
        <v>2.025294366615547E-5</v>
      </c>
      <c r="AC37" s="32" t="s">
        <v>68</v>
      </c>
      <c r="AD37" s="32" t="s">
        <v>68</v>
      </c>
      <c r="AE37" s="33"/>
      <c r="AF37" s="34" t="s">
        <v>73</v>
      </c>
      <c r="AG37" s="34" t="s">
        <v>73</v>
      </c>
      <c r="AH37" s="34">
        <v>6750.9812220518197</v>
      </c>
      <c r="AI37" s="34" t="s">
        <v>73</v>
      </c>
      <c r="AJ37" s="34" t="s">
        <v>73</v>
      </c>
      <c r="AK37" s="34" t="s">
        <v>68</v>
      </c>
      <c r="AL37" s="35" t="s">
        <v>64</v>
      </c>
    </row>
    <row r="38" spans="1:38" ht="26.25" customHeight="1" thickBot="1" x14ac:dyDescent="0.25">
      <c r="A38" s="29" t="s">
        <v>88</v>
      </c>
      <c r="B38" s="29" t="s">
        <v>124</v>
      </c>
      <c r="C38" s="30" t="s">
        <v>125</v>
      </c>
      <c r="D38" s="41"/>
      <c r="E38" s="32" t="s">
        <v>116</v>
      </c>
      <c r="F38" s="32" t="s">
        <v>116</v>
      </c>
      <c r="G38" s="32" t="s">
        <v>116</v>
      </c>
      <c r="H38" s="32" t="s">
        <v>116</v>
      </c>
      <c r="I38" s="32" t="s">
        <v>116</v>
      </c>
      <c r="J38" s="32" t="s">
        <v>116</v>
      </c>
      <c r="K38" s="32" t="s">
        <v>116</v>
      </c>
      <c r="L38" s="32" t="s">
        <v>116</v>
      </c>
      <c r="M38" s="32" t="s">
        <v>116</v>
      </c>
      <c r="N38" s="32" t="s">
        <v>116</v>
      </c>
      <c r="O38" s="32" t="s">
        <v>116</v>
      </c>
      <c r="P38" s="32" t="s">
        <v>116</v>
      </c>
      <c r="Q38" s="32" t="s">
        <v>116</v>
      </c>
      <c r="R38" s="32" t="s">
        <v>116</v>
      </c>
      <c r="S38" s="32" t="s">
        <v>116</v>
      </c>
      <c r="T38" s="32" t="s">
        <v>116</v>
      </c>
      <c r="U38" s="32" t="s">
        <v>116</v>
      </c>
      <c r="V38" s="32" t="s">
        <v>116</v>
      </c>
      <c r="W38" s="32" t="s">
        <v>116</v>
      </c>
      <c r="X38" s="32" t="s">
        <v>116</v>
      </c>
      <c r="Y38" s="32" t="s">
        <v>116</v>
      </c>
      <c r="Z38" s="32" t="s">
        <v>116</v>
      </c>
      <c r="AA38" s="32" t="s">
        <v>116</v>
      </c>
      <c r="AB38" s="32" t="s">
        <v>116</v>
      </c>
      <c r="AC38" s="32" t="s">
        <v>116</v>
      </c>
      <c r="AD38" s="32" t="s">
        <v>116</v>
      </c>
      <c r="AE38" s="33"/>
      <c r="AF38" s="34" t="s">
        <v>116</v>
      </c>
      <c r="AG38" s="34" t="s">
        <v>116</v>
      </c>
      <c r="AH38" s="34" t="s">
        <v>116</v>
      </c>
      <c r="AI38" s="34" t="s">
        <v>116</v>
      </c>
      <c r="AJ38" s="34" t="s">
        <v>116</v>
      </c>
      <c r="AK38" s="34" t="s">
        <v>68</v>
      </c>
      <c r="AL38" s="35" t="s">
        <v>64</v>
      </c>
    </row>
    <row r="39" spans="1:38" ht="26.25" customHeight="1" thickBot="1" x14ac:dyDescent="0.25">
      <c r="A39" s="29" t="s">
        <v>126</v>
      </c>
      <c r="B39" s="29" t="s">
        <v>127</v>
      </c>
      <c r="C39" s="30" t="s">
        <v>128</v>
      </c>
      <c r="D39" s="31"/>
      <c r="E39" s="32">
        <v>21.711333891329701</v>
      </c>
      <c r="F39" s="32">
        <v>1.3894753125671699</v>
      </c>
      <c r="G39" s="32">
        <v>2.6373793527145302</v>
      </c>
      <c r="H39" s="32">
        <v>0.40491164600000001</v>
      </c>
      <c r="I39" s="32">
        <v>1.2271015163302701</v>
      </c>
      <c r="J39" s="32">
        <v>1.24407213658317</v>
      </c>
      <c r="K39" s="32">
        <v>1.2799573348717801</v>
      </c>
      <c r="L39" s="32">
        <v>0.261494724032658</v>
      </c>
      <c r="M39" s="32">
        <v>13.0508310634825</v>
      </c>
      <c r="N39" s="32">
        <v>0.354358909151678</v>
      </c>
      <c r="O39" s="32">
        <v>1.57170583548631E-2</v>
      </c>
      <c r="P39" s="32">
        <v>2.82148031428721E-2</v>
      </c>
      <c r="Q39" s="32">
        <v>8.3998382917973805E-2</v>
      </c>
      <c r="R39" s="32">
        <v>0.27164550982720598</v>
      </c>
      <c r="S39" s="32">
        <v>0.185305450560527</v>
      </c>
      <c r="T39" s="32">
        <v>0.101001379311842</v>
      </c>
      <c r="U39" s="32">
        <v>7.6011976879354098E-2</v>
      </c>
      <c r="V39" s="32">
        <v>3.1953908214030302</v>
      </c>
      <c r="W39" s="32">
        <v>0.64401302637353997</v>
      </c>
      <c r="X39" s="32">
        <v>8.4423932621577897E-3</v>
      </c>
      <c r="Y39" s="32">
        <v>9.2213878027702593E-3</v>
      </c>
      <c r="Z39" s="32">
        <v>6.0931380300939496E-3</v>
      </c>
      <c r="AA39" s="32">
        <v>5.5975118954566397E-3</v>
      </c>
      <c r="AB39" s="32">
        <v>2.9354430990478637E-2</v>
      </c>
      <c r="AC39" s="32">
        <v>3.7332923040923102E-2</v>
      </c>
      <c r="AD39" s="32">
        <v>0.88679435696039899</v>
      </c>
      <c r="AE39" s="33"/>
      <c r="AF39" s="34">
        <v>58746.308219440201</v>
      </c>
      <c r="AG39" s="34">
        <v>1447.6717140000001</v>
      </c>
      <c r="AH39" s="34">
        <v>229757.59232400401</v>
      </c>
      <c r="AI39" s="34">
        <v>17993.172346934902</v>
      </c>
      <c r="AJ39" s="34" t="s">
        <v>73</v>
      </c>
      <c r="AK39" s="34" t="s">
        <v>68</v>
      </c>
      <c r="AL39" s="35" t="s">
        <v>64</v>
      </c>
    </row>
    <row r="40" spans="1:38" ht="26.25" customHeight="1" thickBot="1" x14ac:dyDescent="0.25">
      <c r="A40" s="29" t="s">
        <v>88</v>
      </c>
      <c r="B40" s="29" t="s">
        <v>129</v>
      </c>
      <c r="C40" s="30" t="s">
        <v>130</v>
      </c>
      <c r="D40" s="31"/>
      <c r="E40" s="32" t="s">
        <v>116</v>
      </c>
      <c r="F40" s="32" t="s">
        <v>116</v>
      </c>
      <c r="G40" s="32" t="s">
        <v>116</v>
      </c>
      <c r="H40" s="32" t="s">
        <v>116</v>
      </c>
      <c r="I40" s="32" t="s">
        <v>116</v>
      </c>
      <c r="J40" s="32" t="s">
        <v>116</v>
      </c>
      <c r="K40" s="32" t="s">
        <v>116</v>
      </c>
      <c r="L40" s="32" t="s">
        <v>116</v>
      </c>
      <c r="M40" s="32" t="s">
        <v>116</v>
      </c>
      <c r="N40" s="32" t="s">
        <v>116</v>
      </c>
      <c r="O40" s="32" t="s">
        <v>116</v>
      </c>
      <c r="P40" s="32" t="s">
        <v>116</v>
      </c>
      <c r="Q40" s="32" t="s">
        <v>116</v>
      </c>
      <c r="R40" s="32" t="s">
        <v>116</v>
      </c>
      <c r="S40" s="32" t="s">
        <v>116</v>
      </c>
      <c r="T40" s="32" t="s">
        <v>116</v>
      </c>
      <c r="U40" s="32" t="s">
        <v>116</v>
      </c>
      <c r="V40" s="32" t="s">
        <v>116</v>
      </c>
      <c r="W40" s="32" t="s">
        <v>116</v>
      </c>
      <c r="X40" s="32" t="s">
        <v>116</v>
      </c>
      <c r="Y40" s="32" t="s">
        <v>116</v>
      </c>
      <c r="Z40" s="32" t="s">
        <v>116</v>
      </c>
      <c r="AA40" s="32" t="s">
        <v>116</v>
      </c>
      <c r="AB40" s="32" t="s">
        <v>116</v>
      </c>
      <c r="AC40" s="32" t="s">
        <v>116</v>
      </c>
      <c r="AD40" s="32" t="s">
        <v>116</v>
      </c>
      <c r="AE40" s="33"/>
      <c r="AF40" s="34" t="s">
        <v>116</v>
      </c>
      <c r="AG40" s="34" t="s">
        <v>116</v>
      </c>
      <c r="AH40" s="34" t="s">
        <v>116</v>
      </c>
      <c r="AI40" s="34" t="s">
        <v>116</v>
      </c>
      <c r="AJ40" s="34" t="s">
        <v>116</v>
      </c>
      <c r="AK40" s="34" t="s">
        <v>68</v>
      </c>
      <c r="AL40" s="35" t="s">
        <v>64</v>
      </c>
    </row>
    <row r="41" spans="1:38" ht="26.25" customHeight="1" thickBot="1" x14ac:dyDescent="0.25">
      <c r="A41" s="29" t="s">
        <v>126</v>
      </c>
      <c r="B41" s="29" t="s">
        <v>131</v>
      </c>
      <c r="C41" s="30" t="s">
        <v>132</v>
      </c>
      <c r="D41" s="31"/>
      <c r="E41" s="32">
        <v>39.002109678643201</v>
      </c>
      <c r="F41" s="32">
        <v>146.80398233010999</v>
      </c>
      <c r="G41" s="32">
        <v>8.5486526291271492</v>
      </c>
      <c r="H41" s="32">
        <v>10.457466234666899</v>
      </c>
      <c r="I41" s="32">
        <v>97.643205114606801</v>
      </c>
      <c r="J41" s="32">
        <v>99.727769339213197</v>
      </c>
      <c r="K41" s="32">
        <v>104.931927302364</v>
      </c>
      <c r="L41" s="32">
        <v>14.544630709054699</v>
      </c>
      <c r="M41" s="32">
        <v>1026.1367402759299</v>
      </c>
      <c r="N41" s="32">
        <v>12.799774348091001</v>
      </c>
      <c r="O41" s="32">
        <v>0.19929138976164201</v>
      </c>
      <c r="P41" s="32">
        <v>0.13200455955330501</v>
      </c>
      <c r="Q41" s="32">
        <v>1.35795878830186</v>
      </c>
      <c r="R41" s="32">
        <v>6.7189166368252504</v>
      </c>
      <c r="S41" s="32">
        <v>4.4345068089664004</v>
      </c>
      <c r="T41" s="32">
        <v>1.5728679744290801</v>
      </c>
      <c r="U41" s="32">
        <v>0.99577137326461196</v>
      </c>
      <c r="V41" s="32">
        <v>41.287364788805498</v>
      </c>
      <c r="W41" s="32">
        <v>25.256304891769101</v>
      </c>
      <c r="X41" s="32">
        <v>7.8641650852763796</v>
      </c>
      <c r="Y41" s="32">
        <v>8.8050518818643795</v>
      </c>
      <c r="Z41" s="32">
        <v>5.3869317332769597</v>
      </c>
      <c r="AA41" s="32">
        <v>4.5820399115929797</v>
      </c>
      <c r="AB41" s="32">
        <v>26.638188612010698</v>
      </c>
      <c r="AC41" s="32">
        <v>0.83313564775364102</v>
      </c>
      <c r="AD41" s="32">
        <v>8.7757285190233603</v>
      </c>
      <c r="AE41" s="33"/>
      <c r="AF41" s="34">
        <v>144692.73622511799</v>
      </c>
      <c r="AG41" s="34">
        <v>1111.5093280000001</v>
      </c>
      <c r="AH41" s="34">
        <v>391506.70882339199</v>
      </c>
      <c r="AI41" s="34">
        <v>250309.46875713501</v>
      </c>
      <c r="AJ41" s="34" t="s">
        <v>73</v>
      </c>
      <c r="AK41" s="34" t="s">
        <v>68</v>
      </c>
      <c r="AL41" s="35" t="s">
        <v>64</v>
      </c>
    </row>
    <row r="42" spans="1:38" ht="26.25" customHeight="1" thickBot="1" x14ac:dyDescent="0.25">
      <c r="A42" s="29" t="s">
        <v>88</v>
      </c>
      <c r="B42" s="29" t="s">
        <v>133</v>
      </c>
      <c r="C42" s="30" t="s">
        <v>134</v>
      </c>
      <c r="D42" s="31"/>
      <c r="E42" s="32">
        <v>1.6792828786684599</v>
      </c>
      <c r="F42" s="32">
        <v>3.7070003745840401</v>
      </c>
      <c r="G42" s="32">
        <v>2.0741907965572798E-3</v>
      </c>
      <c r="H42" s="32">
        <v>4.31451872710843E-4</v>
      </c>
      <c r="I42" s="32">
        <v>0.18452834973160101</v>
      </c>
      <c r="J42" s="32">
        <v>0.186314202310634</v>
      </c>
      <c r="K42" s="32">
        <v>0.18950037904637501</v>
      </c>
      <c r="L42" s="32">
        <v>2.6795112420191902E-2</v>
      </c>
      <c r="M42" s="32">
        <v>131.20648120698399</v>
      </c>
      <c r="N42" s="32">
        <v>1.5739283126472E-4</v>
      </c>
      <c r="O42" s="32">
        <v>3.03907595546389E-5</v>
      </c>
      <c r="P42" s="32">
        <v>8.8438524471429398E-4</v>
      </c>
      <c r="Q42" s="32">
        <v>3.1671172035644901E-5</v>
      </c>
      <c r="R42" s="32">
        <v>7.2316109649332998E-4</v>
      </c>
      <c r="S42" s="32">
        <v>4.5101265639482601E-4</v>
      </c>
      <c r="T42" s="32">
        <v>9.8209108203948806E-5</v>
      </c>
      <c r="U42" s="32">
        <v>2.0234964256717601E-5</v>
      </c>
      <c r="V42" s="32">
        <v>3.8342466562500499E-3</v>
      </c>
      <c r="W42" s="32">
        <v>1.7153344105333101E-2</v>
      </c>
      <c r="X42" s="32">
        <v>1.49461678156304E-3</v>
      </c>
      <c r="Y42" s="32">
        <v>2.58920066540554E-3</v>
      </c>
      <c r="Z42" s="32">
        <v>1.0194992013282001E-3</v>
      </c>
      <c r="AA42" s="32">
        <v>2.9268507485416401E-3</v>
      </c>
      <c r="AB42" s="32">
        <v>8.030167396838421E-3</v>
      </c>
      <c r="AC42" s="32" t="s">
        <v>68</v>
      </c>
      <c r="AD42" s="32" t="s">
        <v>68</v>
      </c>
      <c r="AE42" s="33"/>
      <c r="AF42" s="34">
        <v>4187.6695315291399</v>
      </c>
      <c r="AG42" s="34" t="s">
        <v>73</v>
      </c>
      <c r="AH42" s="34" t="s">
        <v>73</v>
      </c>
      <c r="AI42" s="34">
        <v>368.86456686565299</v>
      </c>
      <c r="AJ42" s="34" t="s">
        <v>73</v>
      </c>
      <c r="AK42" s="34" t="s">
        <v>68</v>
      </c>
      <c r="AL42" s="35" t="s">
        <v>64</v>
      </c>
    </row>
    <row r="43" spans="1:38" ht="26.25" customHeight="1" thickBot="1" x14ac:dyDescent="0.25">
      <c r="A43" s="29" t="s">
        <v>126</v>
      </c>
      <c r="B43" s="29" t="s">
        <v>135</v>
      </c>
      <c r="C43" s="30" t="s">
        <v>136</v>
      </c>
      <c r="D43" s="31"/>
      <c r="E43" s="32">
        <v>2.5234921905973802</v>
      </c>
      <c r="F43" s="32">
        <v>8.5272173526754702E-2</v>
      </c>
      <c r="G43" s="32">
        <v>0.46407903690000002</v>
      </c>
      <c r="H43" s="32">
        <v>0.23734386299999999</v>
      </c>
      <c r="I43" s="32">
        <v>0.43032032839165801</v>
      </c>
      <c r="J43" s="32">
        <v>0.444899582535565</v>
      </c>
      <c r="K43" s="32">
        <v>0.472147717895331</v>
      </c>
      <c r="L43" s="32">
        <v>0.122429289381664</v>
      </c>
      <c r="M43" s="32">
        <v>2.56846206345161</v>
      </c>
      <c r="N43" s="32">
        <v>0.5848483254065</v>
      </c>
      <c r="O43" s="32">
        <v>9.9836191321000002E-3</v>
      </c>
      <c r="P43" s="32">
        <v>7.0184028678549996E-3</v>
      </c>
      <c r="Q43" s="32">
        <v>6.4909448423999996E-2</v>
      </c>
      <c r="R43" s="32">
        <v>0.30833704751225</v>
      </c>
      <c r="S43" s="32">
        <v>0.204106446181375</v>
      </c>
      <c r="T43" s="32">
        <v>0.63062135278624998</v>
      </c>
      <c r="U43" s="32">
        <v>4.8269069086249998E-2</v>
      </c>
      <c r="V43" s="32">
        <v>1.8823612895974999</v>
      </c>
      <c r="W43" s="32">
        <v>0.29292092149999999</v>
      </c>
      <c r="X43" s="32">
        <v>3.2291268016736798E-3</v>
      </c>
      <c r="Y43" s="32">
        <v>7.09151095461053E-3</v>
      </c>
      <c r="Z43" s="32">
        <v>1.9477884501894699E-3</v>
      </c>
      <c r="AA43" s="32">
        <v>1.28539856406316E-2</v>
      </c>
      <c r="AB43" s="32">
        <v>2.5122411847105279E-2</v>
      </c>
      <c r="AC43" s="32">
        <v>2.1382330000000001E-2</v>
      </c>
      <c r="AD43" s="32">
        <v>0.21014292466666701</v>
      </c>
      <c r="AE43" s="33"/>
      <c r="AF43" s="34">
        <v>16670.137999999999</v>
      </c>
      <c r="AG43" s="34" t="s">
        <v>73</v>
      </c>
      <c r="AH43" s="34">
        <v>6915.7115052585395</v>
      </c>
      <c r="AI43" s="34">
        <v>9275.0190000000002</v>
      </c>
      <c r="AJ43" s="34" t="s">
        <v>73</v>
      </c>
      <c r="AK43" s="34" t="s">
        <v>68</v>
      </c>
      <c r="AL43" s="35" t="s">
        <v>64</v>
      </c>
    </row>
    <row r="44" spans="1:38" ht="26.25" customHeight="1" thickBot="1" x14ac:dyDescent="0.25">
      <c r="A44" s="29" t="s">
        <v>88</v>
      </c>
      <c r="B44" s="29" t="s">
        <v>137</v>
      </c>
      <c r="C44" s="30" t="s">
        <v>138</v>
      </c>
      <c r="D44" s="31"/>
      <c r="E44" s="32">
        <v>23.937583177848499</v>
      </c>
      <c r="F44" s="32">
        <v>6.4444164204776699</v>
      </c>
      <c r="G44" s="32">
        <v>5.4765641434371397E-2</v>
      </c>
      <c r="H44" s="32">
        <v>2.1760477148893499E-2</v>
      </c>
      <c r="I44" s="32">
        <v>2.4372579738198099</v>
      </c>
      <c r="J44" s="32">
        <v>3.1479795793565901</v>
      </c>
      <c r="K44" s="32">
        <v>4.7507632359230598</v>
      </c>
      <c r="L44" s="32">
        <v>1.17395651572085</v>
      </c>
      <c r="M44" s="32">
        <v>93.029457034339302</v>
      </c>
      <c r="N44" s="32">
        <v>8.6381211453505195E-4</v>
      </c>
      <c r="O44" s="32">
        <v>4.0920072684448702E-4</v>
      </c>
      <c r="P44" s="32">
        <v>6.5306552370319303E-3</v>
      </c>
      <c r="Q44" s="32">
        <v>2.8200806133511601E-4</v>
      </c>
      <c r="R44" s="32">
        <v>3.4149053903796002E-2</v>
      </c>
      <c r="S44" s="32">
        <v>6.6175618581691506E-2</v>
      </c>
      <c r="T44" s="32">
        <v>2.1789457185163101E-3</v>
      </c>
      <c r="U44" s="32">
        <v>5.45512441923707E-4</v>
      </c>
      <c r="V44" s="32">
        <v>7.9173219441199399E-2</v>
      </c>
      <c r="W44" s="32">
        <v>0.27382820717185702</v>
      </c>
      <c r="X44" s="32">
        <v>0.15609624712859799</v>
      </c>
      <c r="Y44" s="32">
        <v>0.18090028897405799</v>
      </c>
      <c r="Z44" s="32">
        <v>0.15710271220003599</v>
      </c>
      <c r="AA44" s="32">
        <v>0.139409473547525</v>
      </c>
      <c r="AB44" s="32">
        <v>0.633508721850217</v>
      </c>
      <c r="AC44" s="32" t="s">
        <v>68</v>
      </c>
      <c r="AD44" s="32" t="s">
        <v>68</v>
      </c>
      <c r="AE44" s="33"/>
      <c r="AF44" s="34">
        <v>109188.766045472</v>
      </c>
      <c r="AG44" s="34" t="s">
        <v>73</v>
      </c>
      <c r="AH44" s="34" t="s">
        <v>73</v>
      </c>
      <c r="AI44" s="34">
        <v>7503.55538097517</v>
      </c>
      <c r="AJ44" s="34" t="s">
        <v>73</v>
      </c>
      <c r="AK44" s="34" t="s">
        <v>68</v>
      </c>
      <c r="AL44" s="35" t="s">
        <v>64</v>
      </c>
    </row>
    <row r="45" spans="1:38" ht="26.25" customHeight="1" thickBot="1" x14ac:dyDescent="0.25">
      <c r="A45" s="29" t="s">
        <v>88</v>
      </c>
      <c r="B45" s="29" t="s">
        <v>139</v>
      </c>
      <c r="C45" s="30" t="s">
        <v>140</v>
      </c>
      <c r="D45" s="31"/>
      <c r="E45" s="32">
        <v>16.0649680556871</v>
      </c>
      <c r="F45" s="32">
        <v>1.6722681810994999</v>
      </c>
      <c r="G45" s="32">
        <v>0.66147541480850003</v>
      </c>
      <c r="H45" s="32">
        <v>2.37560857398164E-3</v>
      </c>
      <c r="I45" s="32">
        <v>0.30749093831615998</v>
      </c>
      <c r="J45" s="32">
        <v>0.36175404507783498</v>
      </c>
      <c r="K45" s="32">
        <v>0.36175404507783498</v>
      </c>
      <c r="L45" s="32">
        <v>1.8745087125221799E-2</v>
      </c>
      <c r="M45" s="32">
        <v>11.2937445652354</v>
      </c>
      <c r="N45" s="32">
        <v>2.5556124548616198E-3</v>
      </c>
      <c r="O45" s="32">
        <v>8.3239787903136497E-4</v>
      </c>
      <c r="P45" s="32">
        <v>8.7798920576869801E-4</v>
      </c>
      <c r="Q45" s="32">
        <v>3.7253878511682499E-5</v>
      </c>
      <c r="R45" s="32">
        <v>4.7837226671998698E-3</v>
      </c>
      <c r="S45" s="32">
        <v>5.3084324205671602E-3</v>
      </c>
      <c r="T45" s="32">
        <v>8.5807481828720602E-4</v>
      </c>
      <c r="U45" s="32">
        <v>3.57028785116825E-5</v>
      </c>
      <c r="V45" s="32">
        <v>0.16914152487232401</v>
      </c>
      <c r="W45" s="32">
        <v>4.3202632632027102E-2</v>
      </c>
      <c r="X45" s="32">
        <v>1.6551494538427702E-2</v>
      </c>
      <c r="Y45" s="32">
        <v>1.9300891440692299E-2</v>
      </c>
      <c r="Z45" s="32">
        <v>1.66577763818994E-2</v>
      </c>
      <c r="AA45" s="32">
        <v>1.49684246102629E-2</v>
      </c>
      <c r="AB45" s="32">
        <v>6.7478586971282298E-2</v>
      </c>
      <c r="AC45" s="32">
        <v>2.6424355549979399E-2</v>
      </c>
      <c r="AD45" s="32">
        <v>1.25490738344394E-2</v>
      </c>
      <c r="AE45" s="33"/>
      <c r="AF45" s="34">
        <v>14616.816737146701</v>
      </c>
      <c r="AG45" s="34" t="s">
        <v>73</v>
      </c>
      <c r="AH45" s="34" t="s">
        <v>73</v>
      </c>
      <c r="AI45" s="34">
        <v>48.257853532964099</v>
      </c>
      <c r="AJ45" s="34" t="s">
        <v>73</v>
      </c>
      <c r="AK45" s="34" t="s">
        <v>68</v>
      </c>
      <c r="AL45" s="35" t="s">
        <v>64</v>
      </c>
    </row>
    <row r="46" spans="1:38" ht="26.25" customHeight="1" thickBot="1" x14ac:dyDescent="0.25">
      <c r="A46" s="29" t="s">
        <v>126</v>
      </c>
      <c r="B46" s="29" t="s">
        <v>141</v>
      </c>
      <c r="C46" s="30" t="s">
        <v>142</v>
      </c>
      <c r="D46" s="31"/>
      <c r="E46" s="32">
        <v>7.4054277799863799</v>
      </c>
      <c r="F46" s="32">
        <v>0.516980766349042</v>
      </c>
      <c r="G46" s="32">
        <v>0.87845727986793998</v>
      </c>
      <c r="H46" s="32">
        <v>3.9962579152298298E-5</v>
      </c>
      <c r="I46" s="32">
        <v>8.02614355819255E-2</v>
      </c>
      <c r="J46" s="32">
        <v>8.3141435581925494E-2</v>
      </c>
      <c r="K46" s="32">
        <v>8.6201435581925501E-2</v>
      </c>
      <c r="L46" s="32">
        <v>4.12002087835995E-2</v>
      </c>
      <c r="M46" s="32">
        <v>9.9297586928405597</v>
      </c>
      <c r="N46" s="32">
        <v>0.59900797295509001</v>
      </c>
      <c r="O46" s="32">
        <v>4.61237385789701E-4</v>
      </c>
      <c r="P46" s="32">
        <v>1.1826744029438301E-3</v>
      </c>
      <c r="Q46" s="32">
        <v>1.6490044755643699E-3</v>
      </c>
      <c r="R46" s="32">
        <v>5.0816919701007204E-3</v>
      </c>
      <c r="S46" s="32">
        <v>3.57530992757531E-3</v>
      </c>
      <c r="T46" s="32">
        <v>0.25202871724390502</v>
      </c>
      <c r="U46" s="32">
        <v>1.45830539996413E-3</v>
      </c>
      <c r="V46" s="32">
        <v>1.24721543138628E-2</v>
      </c>
      <c r="W46" s="32">
        <v>5.9103901348078599E-3</v>
      </c>
      <c r="X46" s="32">
        <v>1.8762706779915301E-4</v>
      </c>
      <c r="Y46" s="32">
        <v>2.33629231092325E-4</v>
      </c>
      <c r="Z46" s="32">
        <v>1.5082226370533399E-4</v>
      </c>
      <c r="AA46" s="32">
        <v>3.0479507989556099E-4</v>
      </c>
      <c r="AB46" s="32">
        <v>8.7687364249237291E-4</v>
      </c>
      <c r="AC46" s="32">
        <v>4.0700877719248702E-6</v>
      </c>
      <c r="AD46" s="32">
        <v>6.5294800560000005E-2</v>
      </c>
      <c r="AE46" s="33"/>
      <c r="AF46" s="34">
        <v>26068.586545999999</v>
      </c>
      <c r="AG46" s="34" t="s">
        <v>116</v>
      </c>
      <c r="AH46" s="34">
        <v>790.49463664253506</v>
      </c>
      <c r="AI46" s="34">
        <v>35.932370675280801</v>
      </c>
      <c r="AJ46" s="34" t="s">
        <v>116</v>
      </c>
      <c r="AK46" s="34" t="s">
        <v>68</v>
      </c>
      <c r="AL46" s="35" t="s">
        <v>64</v>
      </c>
    </row>
    <row r="47" spans="1:38" ht="26.25" customHeight="1" thickBot="1" x14ac:dyDescent="0.25">
      <c r="A47" s="29" t="s">
        <v>88</v>
      </c>
      <c r="B47" s="29" t="s">
        <v>143</v>
      </c>
      <c r="C47" s="30" t="s">
        <v>144</v>
      </c>
      <c r="D47" s="31"/>
      <c r="E47" s="32">
        <v>5.9054904353459596</v>
      </c>
      <c r="F47" s="32">
        <v>12.6098057946861</v>
      </c>
      <c r="G47" s="32">
        <v>6.3549433798894106E-2</v>
      </c>
      <c r="H47" s="32">
        <v>1.67839954945452E-3</v>
      </c>
      <c r="I47" s="32">
        <v>0.94681639426984698</v>
      </c>
      <c r="J47" s="32">
        <v>1.0963451021675099</v>
      </c>
      <c r="K47" s="32">
        <v>1.1145522785037001</v>
      </c>
      <c r="L47" s="32">
        <v>0.126784422164024</v>
      </c>
      <c r="M47" s="32">
        <v>109.74442045069701</v>
      </c>
      <c r="N47" s="32">
        <v>4.9066215256504002E-2</v>
      </c>
      <c r="O47" s="32">
        <v>1.6293329464992599E-2</v>
      </c>
      <c r="P47" s="32">
        <v>2.5004340641960601E-3</v>
      </c>
      <c r="Q47" s="32">
        <v>9.0337481093178803E-5</v>
      </c>
      <c r="R47" s="32">
        <v>1.70876104872844E-2</v>
      </c>
      <c r="S47" s="32">
        <v>5.8281239946974102E-2</v>
      </c>
      <c r="T47" s="32">
        <v>1.64793888718902E-2</v>
      </c>
      <c r="U47" s="32">
        <v>5.9341534495962999E-5</v>
      </c>
      <c r="V47" s="32">
        <v>3.2529889809945098</v>
      </c>
      <c r="W47" s="32">
        <v>3.2950121992616099E-2</v>
      </c>
      <c r="X47" s="32">
        <v>4.8884778505740396E-3</v>
      </c>
      <c r="Y47" s="32">
        <v>7.01894385758366E-3</v>
      </c>
      <c r="Z47" s="32">
        <v>4.1543793586236704E-3</v>
      </c>
      <c r="AA47" s="32">
        <v>6.8803060825462902E-3</v>
      </c>
      <c r="AB47" s="32">
        <v>2.2942107149327665E-2</v>
      </c>
      <c r="AC47" s="32">
        <v>4.8857409940362296E-3</v>
      </c>
      <c r="AD47" s="32">
        <v>2.1476788674473099E-2</v>
      </c>
      <c r="AE47" s="33"/>
      <c r="AF47" s="34">
        <v>13261.286696135699</v>
      </c>
      <c r="AG47" s="34" t="s">
        <v>116</v>
      </c>
      <c r="AH47" s="34" t="s">
        <v>116</v>
      </c>
      <c r="AI47" s="34">
        <v>1120.0199232416401</v>
      </c>
      <c r="AJ47" s="34" t="s">
        <v>116</v>
      </c>
      <c r="AK47" s="34" t="s">
        <v>68</v>
      </c>
      <c r="AL47" s="35" t="s">
        <v>64</v>
      </c>
    </row>
    <row r="48" spans="1:38" ht="26.25" customHeight="1" thickBot="1" x14ac:dyDescent="0.25">
      <c r="A48" s="29" t="s">
        <v>145</v>
      </c>
      <c r="B48" s="29" t="s">
        <v>146</v>
      </c>
      <c r="C48" s="30" t="s">
        <v>147</v>
      </c>
      <c r="D48" s="31"/>
      <c r="E48" s="32" t="s">
        <v>68</v>
      </c>
      <c r="F48" s="32" t="s">
        <v>72</v>
      </c>
      <c r="G48" s="32" t="s">
        <v>68</v>
      </c>
      <c r="H48" s="32" t="s">
        <v>68</v>
      </c>
      <c r="I48" s="32">
        <v>4.4482732632690697E-3</v>
      </c>
      <c r="J48" s="32">
        <v>2.6689639579614399E-2</v>
      </c>
      <c r="K48" s="32">
        <v>6.6724098949036095E-2</v>
      </c>
      <c r="L48" s="32">
        <v>4.4482732632690703E-4</v>
      </c>
      <c r="M48" s="32" t="s">
        <v>68</v>
      </c>
      <c r="N48" s="32" t="s">
        <v>72</v>
      </c>
      <c r="O48" s="32" t="s">
        <v>72</v>
      </c>
      <c r="P48" s="32" t="s">
        <v>72</v>
      </c>
      <c r="Q48" s="32" t="s">
        <v>72</v>
      </c>
      <c r="R48" s="32" t="s">
        <v>72</v>
      </c>
      <c r="S48" s="32" t="s">
        <v>72</v>
      </c>
      <c r="T48" s="32" t="s">
        <v>72</v>
      </c>
      <c r="U48" s="32" t="s">
        <v>72</v>
      </c>
      <c r="V48" s="32" t="s">
        <v>72</v>
      </c>
      <c r="W48" s="32" t="s">
        <v>68</v>
      </c>
      <c r="X48" s="32" t="s">
        <v>68</v>
      </c>
      <c r="Y48" s="32" t="s">
        <v>68</v>
      </c>
      <c r="Z48" s="32" t="s">
        <v>68</v>
      </c>
      <c r="AA48" s="32" t="s">
        <v>68</v>
      </c>
      <c r="AB48" s="32" t="s">
        <v>68</v>
      </c>
      <c r="AC48" s="32" t="s">
        <v>68</v>
      </c>
      <c r="AD48" s="32" t="s">
        <v>68</v>
      </c>
      <c r="AE48" s="33"/>
      <c r="AF48" s="34" t="s">
        <v>68</v>
      </c>
      <c r="AG48" s="34" t="s">
        <v>68</v>
      </c>
      <c r="AH48" s="34" t="s">
        <v>68</v>
      </c>
      <c r="AI48" s="34" t="s">
        <v>68</v>
      </c>
      <c r="AJ48" s="34" t="s">
        <v>68</v>
      </c>
      <c r="AK48" s="34" t="s">
        <v>73</v>
      </c>
      <c r="AL48" s="35" t="s">
        <v>148</v>
      </c>
    </row>
    <row r="49" spans="1:38" ht="26.25" customHeight="1" thickBot="1" x14ac:dyDescent="0.25">
      <c r="A49" s="29" t="s">
        <v>145</v>
      </c>
      <c r="B49" s="29" t="s">
        <v>149</v>
      </c>
      <c r="C49" s="30" t="s">
        <v>150</v>
      </c>
      <c r="D49" s="31"/>
      <c r="E49" s="32" t="s">
        <v>116</v>
      </c>
      <c r="F49" s="32">
        <v>0.127312279426187</v>
      </c>
      <c r="G49" s="32" t="s">
        <v>116</v>
      </c>
      <c r="H49" s="32">
        <v>8.8903192999999995E-3</v>
      </c>
      <c r="I49" s="32">
        <v>0.16321346819999999</v>
      </c>
      <c r="J49" s="32">
        <v>0.18134829799999999</v>
      </c>
      <c r="K49" s="32">
        <v>0.236750002241784</v>
      </c>
      <c r="L49" s="32">
        <v>7.9974599418000003E-2</v>
      </c>
      <c r="M49" s="32">
        <v>29.4129256833928</v>
      </c>
      <c r="N49" s="32">
        <v>0.17240619123661299</v>
      </c>
      <c r="O49" s="32">
        <v>1.73928633697571E-3</v>
      </c>
      <c r="P49" s="32">
        <v>3.8180637420800398E-3</v>
      </c>
      <c r="Q49" s="32">
        <v>2.7337672153181199E-3</v>
      </c>
      <c r="R49" s="32">
        <v>7.3036208178856005E-2</v>
      </c>
      <c r="S49" s="32">
        <v>4.41816604906985E-2</v>
      </c>
      <c r="T49" s="32">
        <v>3.3515591247043203E-2</v>
      </c>
      <c r="U49" s="32">
        <v>4.5622396369499003E-2</v>
      </c>
      <c r="V49" s="32">
        <v>0.39314385762206999</v>
      </c>
      <c r="W49" s="32">
        <v>7.208367</v>
      </c>
      <c r="X49" s="32">
        <v>0.255905102450248</v>
      </c>
      <c r="Y49" s="32">
        <v>0.33205559967035903</v>
      </c>
      <c r="Z49" s="32">
        <v>0.151321264370578</v>
      </c>
      <c r="AA49" s="32">
        <v>0.185163918754535</v>
      </c>
      <c r="AB49" s="32">
        <v>0.92444588524572002</v>
      </c>
      <c r="AC49" s="32" t="s">
        <v>72</v>
      </c>
      <c r="AD49" s="32" t="s">
        <v>72</v>
      </c>
      <c r="AE49" s="33"/>
      <c r="AF49" s="34" t="s">
        <v>68</v>
      </c>
      <c r="AG49" s="34" t="s">
        <v>68</v>
      </c>
      <c r="AH49" s="34" t="s">
        <v>68</v>
      </c>
      <c r="AI49" s="34" t="s">
        <v>68</v>
      </c>
      <c r="AJ49" s="34" t="s">
        <v>68</v>
      </c>
      <c r="AK49" s="34">
        <v>2.4027889999999998</v>
      </c>
      <c r="AL49" s="35" t="s">
        <v>151</v>
      </c>
    </row>
    <row r="50" spans="1:38" ht="26.25" customHeight="1" thickBot="1" x14ac:dyDescent="0.25">
      <c r="A50" s="29" t="s">
        <v>145</v>
      </c>
      <c r="B50" s="29" t="s">
        <v>152</v>
      </c>
      <c r="C50" s="30" t="s">
        <v>153</v>
      </c>
      <c r="D50" s="31"/>
      <c r="E50" s="32" t="s">
        <v>73</v>
      </c>
      <c r="F50" s="32" t="s">
        <v>73</v>
      </c>
      <c r="G50" s="32" t="s">
        <v>73</v>
      </c>
      <c r="H50" s="32" t="s">
        <v>73</v>
      </c>
      <c r="I50" s="32" t="s">
        <v>73</v>
      </c>
      <c r="J50" s="32" t="s">
        <v>73</v>
      </c>
      <c r="K50" s="32" t="s">
        <v>73</v>
      </c>
      <c r="L50" s="32" t="s">
        <v>73</v>
      </c>
      <c r="M50" s="32" t="s">
        <v>73</v>
      </c>
      <c r="N50" s="32" t="s">
        <v>73</v>
      </c>
      <c r="O50" s="32" t="s">
        <v>73</v>
      </c>
      <c r="P50" s="32" t="s">
        <v>73</v>
      </c>
      <c r="Q50" s="32" t="s">
        <v>73</v>
      </c>
      <c r="R50" s="32" t="s">
        <v>73</v>
      </c>
      <c r="S50" s="32" t="s">
        <v>73</v>
      </c>
      <c r="T50" s="32" t="s">
        <v>73</v>
      </c>
      <c r="U50" s="32" t="s">
        <v>73</v>
      </c>
      <c r="V50" s="32" t="s">
        <v>73</v>
      </c>
      <c r="W50" s="32" t="s">
        <v>73</v>
      </c>
      <c r="X50" s="32" t="s">
        <v>73</v>
      </c>
      <c r="Y50" s="32" t="s">
        <v>73</v>
      </c>
      <c r="Z50" s="32" t="s">
        <v>73</v>
      </c>
      <c r="AA50" s="32" t="s">
        <v>73</v>
      </c>
      <c r="AB50" s="32" t="s">
        <v>73</v>
      </c>
      <c r="AC50" s="32" t="s">
        <v>73</v>
      </c>
      <c r="AD50" s="32" t="s">
        <v>73</v>
      </c>
      <c r="AE50" s="33"/>
      <c r="AF50" s="34" t="s">
        <v>68</v>
      </c>
      <c r="AG50" s="34" t="s">
        <v>68</v>
      </c>
      <c r="AH50" s="34" t="s">
        <v>68</v>
      </c>
      <c r="AI50" s="34" t="s">
        <v>68</v>
      </c>
      <c r="AJ50" s="34" t="s">
        <v>68</v>
      </c>
      <c r="AK50" s="34" t="s">
        <v>68</v>
      </c>
      <c r="AL50" s="35" t="s">
        <v>154</v>
      </c>
    </row>
    <row r="51" spans="1:38" ht="26.25" customHeight="1" thickBot="1" x14ac:dyDescent="0.25">
      <c r="A51" s="29" t="s">
        <v>145</v>
      </c>
      <c r="B51" s="36" t="s">
        <v>155</v>
      </c>
      <c r="C51" s="30" t="s">
        <v>156</v>
      </c>
      <c r="D51" s="31"/>
      <c r="E51" s="32" t="s">
        <v>68</v>
      </c>
      <c r="F51" s="32">
        <v>1.7217075794666801</v>
      </c>
      <c r="G51" s="32" t="s">
        <v>68</v>
      </c>
      <c r="H51" s="32" t="s">
        <v>68</v>
      </c>
      <c r="I51" s="32" t="s">
        <v>68</v>
      </c>
      <c r="J51" s="32" t="s">
        <v>68</v>
      </c>
      <c r="K51" s="32" t="s">
        <v>68</v>
      </c>
      <c r="L51" s="32" t="s">
        <v>68</v>
      </c>
      <c r="M51" s="32" t="s">
        <v>68</v>
      </c>
      <c r="N51" s="32" t="s">
        <v>68</v>
      </c>
      <c r="O51" s="32" t="s">
        <v>68</v>
      </c>
      <c r="P51" s="32" t="s">
        <v>68</v>
      </c>
      <c r="Q51" s="32" t="s">
        <v>68</v>
      </c>
      <c r="R51" s="32" t="s">
        <v>68</v>
      </c>
      <c r="S51" s="32" t="s">
        <v>68</v>
      </c>
      <c r="T51" s="32" t="s">
        <v>68</v>
      </c>
      <c r="U51" s="32" t="s">
        <v>68</v>
      </c>
      <c r="V51" s="32" t="s">
        <v>68</v>
      </c>
      <c r="W51" s="32" t="s">
        <v>68</v>
      </c>
      <c r="X51" s="32" t="s">
        <v>68</v>
      </c>
      <c r="Y51" s="32" t="s">
        <v>68</v>
      </c>
      <c r="Z51" s="32" t="s">
        <v>68</v>
      </c>
      <c r="AA51" s="32" t="s">
        <v>68</v>
      </c>
      <c r="AB51" s="32" t="s">
        <v>68</v>
      </c>
      <c r="AC51" s="32" t="s">
        <v>68</v>
      </c>
      <c r="AD51" s="32" t="s">
        <v>68</v>
      </c>
      <c r="AE51" s="33"/>
      <c r="AF51" s="34" t="s">
        <v>68</v>
      </c>
      <c r="AG51" s="34" t="s">
        <v>68</v>
      </c>
      <c r="AH51" s="34" t="s">
        <v>68</v>
      </c>
      <c r="AI51" s="34" t="s">
        <v>68</v>
      </c>
      <c r="AJ51" s="34" t="s">
        <v>68</v>
      </c>
      <c r="AK51" s="34" t="s">
        <v>68</v>
      </c>
      <c r="AL51" s="35" t="s">
        <v>157</v>
      </c>
    </row>
    <row r="52" spans="1:38" ht="26.25" customHeight="1" thickBot="1" x14ac:dyDescent="0.25">
      <c r="A52" s="29" t="s">
        <v>145</v>
      </c>
      <c r="B52" s="36" t="s">
        <v>158</v>
      </c>
      <c r="C52" s="39" t="s">
        <v>159</v>
      </c>
      <c r="D52" s="42"/>
      <c r="E52" s="32">
        <v>1.09743143554516</v>
      </c>
      <c r="F52" s="32">
        <v>2.2659876975064499</v>
      </c>
      <c r="G52" s="32">
        <v>5.108712369669</v>
      </c>
      <c r="H52" s="32" t="s">
        <v>68</v>
      </c>
      <c r="I52" s="32">
        <v>3.2386237857451802E-2</v>
      </c>
      <c r="J52" s="32">
        <v>9.25680708984888E-2</v>
      </c>
      <c r="K52" s="32">
        <v>0.13024660116414799</v>
      </c>
      <c r="L52" s="32" t="s">
        <v>72</v>
      </c>
      <c r="M52" s="32">
        <v>0.29525489617058198</v>
      </c>
      <c r="N52" s="32">
        <v>2.3212494688505701E-2</v>
      </c>
      <c r="O52" s="32">
        <v>1.7609626346960601E-3</v>
      </c>
      <c r="P52" s="32">
        <v>8.9143946852367998E-4</v>
      </c>
      <c r="Q52" s="32" t="s">
        <v>68</v>
      </c>
      <c r="R52" s="32" t="s">
        <v>68</v>
      </c>
      <c r="S52" s="32" t="s">
        <v>68</v>
      </c>
      <c r="T52" s="32" t="s">
        <v>68</v>
      </c>
      <c r="U52" s="32" t="s">
        <v>68</v>
      </c>
      <c r="V52" s="32" t="s">
        <v>68</v>
      </c>
      <c r="W52" s="32" t="s">
        <v>68</v>
      </c>
      <c r="X52" s="32" t="s">
        <v>68</v>
      </c>
      <c r="Y52" s="32" t="s">
        <v>68</v>
      </c>
      <c r="Z52" s="32" t="s">
        <v>68</v>
      </c>
      <c r="AA52" s="32" t="s">
        <v>68</v>
      </c>
      <c r="AB52" s="32" t="s">
        <v>68</v>
      </c>
      <c r="AC52" s="32" t="s">
        <v>68</v>
      </c>
      <c r="AD52" s="32" t="s">
        <v>68</v>
      </c>
      <c r="AE52" s="33"/>
      <c r="AF52" s="34" t="s">
        <v>68</v>
      </c>
      <c r="AG52" s="34" t="s">
        <v>68</v>
      </c>
      <c r="AH52" s="34" t="s">
        <v>68</v>
      </c>
      <c r="AI52" s="34" t="s">
        <v>68</v>
      </c>
      <c r="AJ52" s="34" t="s">
        <v>68</v>
      </c>
      <c r="AK52" s="34">
        <v>43.289779832688701</v>
      </c>
      <c r="AL52" s="35" t="s">
        <v>160</v>
      </c>
    </row>
    <row r="53" spans="1:38" ht="26.25" customHeight="1" thickBot="1" x14ac:dyDescent="0.25">
      <c r="A53" s="29" t="s">
        <v>145</v>
      </c>
      <c r="B53" s="36" t="s">
        <v>161</v>
      </c>
      <c r="C53" s="39" t="s">
        <v>162</v>
      </c>
      <c r="D53" s="42"/>
      <c r="E53" s="32" t="s">
        <v>68</v>
      </c>
      <c r="F53" s="32">
        <v>10.685001323587199</v>
      </c>
      <c r="G53" s="32" t="s">
        <v>68</v>
      </c>
      <c r="H53" s="32" t="s">
        <v>68</v>
      </c>
      <c r="I53" s="32" t="s">
        <v>68</v>
      </c>
      <c r="J53" s="32" t="s">
        <v>68</v>
      </c>
      <c r="K53" s="32" t="s">
        <v>68</v>
      </c>
      <c r="L53" s="32" t="s">
        <v>68</v>
      </c>
      <c r="M53" s="32" t="s">
        <v>68</v>
      </c>
      <c r="N53" s="32" t="s">
        <v>68</v>
      </c>
      <c r="O53" s="32" t="s">
        <v>68</v>
      </c>
      <c r="P53" s="32" t="s">
        <v>68</v>
      </c>
      <c r="Q53" s="32" t="s">
        <v>68</v>
      </c>
      <c r="R53" s="32" t="s">
        <v>68</v>
      </c>
      <c r="S53" s="32" t="s">
        <v>68</v>
      </c>
      <c r="T53" s="32" t="s">
        <v>68</v>
      </c>
      <c r="U53" s="32" t="s">
        <v>68</v>
      </c>
      <c r="V53" s="32" t="s">
        <v>68</v>
      </c>
      <c r="W53" s="32" t="s">
        <v>68</v>
      </c>
      <c r="X53" s="32" t="s">
        <v>68</v>
      </c>
      <c r="Y53" s="32" t="s">
        <v>68</v>
      </c>
      <c r="Z53" s="32" t="s">
        <v>68</v>
      </c>
      <c r="AA53" s="32" t="s">
        <v>68</v>
      </c>
      <c r="AB53" s="32" t="s">
        <v>68</v>
      </c>
      <c r="AC53" s="32" t="s">
        <v>68</v>
      </c>
      <c r="AD53" s="32" t="s">
        <v>68</v>
      </c>
      <c r="AE53" s="33"/>
      <c r="AF53" s="34" t="s">
        <v>68</v>
      </c>
      <c r="AG53" s="34" t="s">
        <v>68</v>
      </c>
      <c r="AH53" s="34" t="s">
        <v>68</v>
      </c>
      <c r="AI53" s="34" t="s">
        <v>68</v>
      </c>
      <c r="AJ53" s="34" t="s">
        <v>68</v>
      </c>
      <c r="AK53" s="34">
        <v>12.649832124004901</v>
      </c>
      <c r="AL53" s="35" t="s">
        <v>163</v>
      </c>
    </row>
    <row r="54" spans="1:38" ht="37.5" customHeight="1" thickBot="1" x14ac:dyDescent="0.25">
      <c r="A54" s="29" t="s">
        <v>145</v>
      </c>
      <c r="B54" s="36" t="s">
        <v>164</v>
      </c>
      <c r="C54" s="39" t="s">
        <v>165</v>
      </c>
      <c r="D54" s="42"/>
      <c r="E54" s="32" t="s">
        <v>68</v>
      </c>
      <c r="F54" s="32">
        <v>2.0773356818747102</v>
      </c>
      <c r="G54" s="32" t="s">
        <v>68</v>
      </c>
      <c r="H54" s="32" t="s">
        <v>68</v>
      </c>
      <c r="I54" s="32" t="s">
        <v>68</v>
      </c>
      <c r="J54" s="32" t="s">
        <v>68</v>
      </c>
      <c r="K54" s="32" t="s">
        <v>68</v>
      </c>
      <c r="L54" s="32" t="s">
        <v>68</v>
      </c>
      <c r="M54" s="32" t="s">
        <v>68</v>
      </c>
      <c r="N54" s="32" t="s">
        <v>68</v>
      </c>
      <c r="O54" s="32" t="s">
        <v>68</v>
      </c>
      <c r="P54" s="32" t="s">
        <v>68</v>
      </c>
      <c r="Q54" s="32" t="s">
        <v>68</v>
      </c>
      <c r="R54" s="32" t="s">
        <v>68</v>
      </c>
      <c r="S54" s="32" t="s">
        <v>68</v>
      </c>
      <c r="T54" s="32" t="s">
        <v>68</v>
      </c>
      <c r="U54" s="32" t="s">
        <v>68</v>
      </c>
      <c r="V54" s="32" t="s">
        <v>68</v>
      </c>
      <c r="W54" s="32" t="s">
        <v>68</v>
      </c>
      <c r="X54" s="32" t="s">
        <v>68</v>
      </c>
      <c r="Y54" s="32" t="s">
        <v>68</v>
      </c>
      <c r="Z54" s="32" t="s">
        <v>68</v>
      </c>
      <c r="AA54" s="32" t="s">
        <v>68</v>
      </c>
      <c r="AB54" s="32" t="s">
        <v>68</v>
      </c>
      <c r="AC54" s="32" t="s">
        <v>68</v>
      </c>
      <c r="AD54" s="32" t="s">
        <v>68</v>
      </c>
      <c r="AE54" s="33"/>
      <c r="AF54" s="34" t="s">
        <v>68</v>
      </c>
      <c r="AG54" s="34" t="s">
        <v>68</v>
      </c>
      <c r="AH54" s="34" t="s">
        <v>68</v>
      </c>
      <c r="AI54" s="34" t="s">
        <v>68</v>
      </c>
      <c r="AJ54" s="34">
        <v>1403233.58738739</v>
      </c>
      <c r="AK54" s="34" t="s">
        <v>68</v>
      </c>
      <c r="AL54" s="35" t="s">
        <v>166</v>
      </c>
    </row>
    <row r="55" spans="1:38" ht="26.25" customHeight="1" thickBot="1" x14ac:dyDescent="0.25">
      <c r="A55" s="29" t="s">
        <v>145</v>
      </c>
      <c r="B55" s="36" t="s">
        <v>167</v>
      </c>
      <c r="C55" s="39" t="s">
        <v>168</v>
      </c>
      <c r="D55" s="42"/>
      <c r="E55" s="32">
        <v>0.21159629049259601</v>
      </c>
      <c r="F55" s="32">
        <v>0.53466580340937297</v>
      </c>
      <c r="G55" s="32">
        <v>1.6671297969568499</v>
      </c>
      <c r="H55" s="32" t="s">
        <v>72</v>
      </c>
      <c r="I55" s="32">
        <v>2.7721034078288201E-2</v>
      </c>
      <c r="J55" s="32">
        <v>2.7721034078288201E-2</v>
      </c>
      <c r="K55" s="32">
        <v>2.7721034078288201E-2</v>
      </c>
      <c r="L55" s="32">
        <v>6.0870418819853897E-3</v>
      </c>
      <c r="M55" s="32">
        <v>0.67610958859885795</v>
      </c>
      <c r="N55" s="32">
        <v>7.2449330045664699E-3</v>
      </c>
      <c r="O55" s="32">
        <v>9.8549088695655592E-3</v>
      </c>
      <c r="P55" s="32">
        <v>1.67398452030977E-3</v>
      </c>
      <c r="Q55" s="32">
        <v>1.5839853525511801E-3</v>
      </c>
      <c r="R55" s="32">
        <v>3.0104721615248201E-2</v>
      </c>
      <c r="S55" s="32">
        <v>1.4804863096288E-2</v>
      </c>
      <c r="T55" s="32">
        <v>3.3164693319040303E-2</v>
      </c>
      <c r="U55" s="32">
        <v>7.0199350851699897E-3</v>
      </c>
      <c r="V55" s="32">
        <v>7.0667093166601205E-2</v>
      </c>
      <c r="W55" s="32" t="s">
        <v>72</v>
      </c>
      <c r="X55" s="32" t="s">
        <v>72</v>
      </c>
      <c r="Y55" s="32" t="s">
        <v>72</v>
      </c>
      <c r="Z55" s="32" t="s">
        <v>72</v>
      </c>
      <c r="AA55" s="32" t="s">
        <v>72</v>
      </c>
      <c r="AB55" s="32" t="s">
        <v>72</v>
      </c>
      <c r="AC55" s="32" t="s">
        <v>72</v>
      </c>
      <c r="AD55" s="32" t="s">
        <v>72</v>
      </c>
      <c r="AE55" s="33"/>
      <c r="AF55" s="34" t="s">
        <v>68</v>
      </c>
      <c r="AG55" s="34" t="s">
        <v>68</v>
      </c>
      <c r="AH55" s="34" t="s">
        <v>68</v>
      </c>
      <c r="AI55" s="34" t="s">
        <v>68</v>
      </c>
      <c r="AJ55" s="34" t="s">
        <v>68</v>
      </c>
      <c r="AK55" s="34">
        <v>5402.0672960821903</v>
      </c>
      <c r="AL55" s="35" t="s">
        <v>169</v>
      </c>
    </row>
    <row r="56" spans="1:38" ht="26.25" customHeight="1" thickBot="1" x14ac:dyDescent="0.25">
      <c r="A56" s="36" t="s">
        <v>145</v>
      </c>
      <c r="B56" s="36" t="s">
        <v>170</v>
      </c>
      <c r="C56" s="39" t="s">
        <v>171</v>
      </c>
      <c r="D56" s="42"/>
      <c r="E56" s="32" t="s">
        <v>73</v>
      </c>
      <c r="F56" s="32" t="s">
        <v>73</v>
      </c>
      <c r="G56" s="32" t="s">
        <v>73</v>
      </c>
      <c r="H56" s="32" t="s">
        <v>73</v>
      </c>
      <c r="I56" s="32" t="s">
        <v>73</v>
      </c>
      <c r="J56" s="32" t="s">
        <v>73</v>
      </c>
      <c r="K56" s="32" t="s">
        <v>73</v>
      </c>
      <c r="L56" s="32" t="s">
        <v>73</v>
      </c>
      <c r="M56" s="32" t="s">
        <v>73</v>
      </c>
      <c r="N56" s="32" t="s">
        <v>73</v>
      </c>
      <c r="O56" s="32" t="s">
        <v>73</v>
      </c>
      <c r="P56" s="32" t="s">
        <v>73</v>
      </c>
      <c r="Q56" s="32" t="s">
        <v>73</v>
      </c>
      <c r="R56" s="32" t="s">
        <v>73</v>
      </c>
      <c r="S56" s="32" t="s">
        <v>73</v>
      </c>
      <c r="T56" s="32" t="s">
        <v>73</v>
      </c>
      <c r="U56" s="32" t="s">
        <v>73</v>
      </c>
      <c r="V56" s="32" t="s">
        <v>73</v>
      </c>
      <c r="W56" s="32" t="s">
        <v>73</v>
      </c>
      <c r="X56" s="32" t="s">
        <v>73</v>
      </c>
      <c r="Y56" s="32" t="s">
        <v>73</v>
      </c>
      <c r="Z56" s="32" t="s">
        <v>73</v>
      </c>
      <c r="AA56" s="32" t="s">
        <v>73</v>
      </c>
      <c r="AB56" s="32" t="s">
        <v>73</v>
      </c>
      <c r="AC56" s="32" t="s">
        <v>73</v>
      </c>
      <c r="AD56" s="32" t="s">
        <v>73</v>
      </c>
      <c r="AE56" s="33"/>
      <c r="AF56" s="34" t="s">
        <v>68</v>
      </c>
      <c r="AG56" s="34" t="s">
        <v>68</v>
      </c>
      <c r="AH56" s="34" t="s">
        <v>68</v>
      </c>
      <c r="AI56" s="34" t="s">
        <v>68</v>
      </c>
      <c r="AJ56" s="34" t="s">
        <v>68</v>
      </c>
      <c r="AK56" s="34" t="s">
        <v>68</v>
      </c>
      <c r="AL56" s="35" t="s">
        <v>154</v>
      </c>
    </row>
    <row r="57" spans="1:38" ht="26.25" customHeight="1" thickBot="1" x14ac:dyDescent="0.25">
      <c r="A57" s="29" t="s">
        <v>69</v>
      </c>
      <c r="B57" s="29" t="s">
        <v>172</v>
      </c>
      <c r="C57" s="30" t="s">
        <v>173</v>
      </c>
      <c r="D57" s="31"/>
      <c r="E57" s="32" t="s">
        <v>116</v>
      </c>
      <c r="F57" s="32" t="s">
        <v>116</v>
      </c>
      <c r="G57" s="32" t="s">
        <v>116</v>
      </c>
      <c r="H57" s="32" t="s">
        <v>72</v>
      </c>
      <c r="I57" s="32" t="s">
        <v>116</v>
      </c>
      <c r="J57" s="32" t="s">
        <v>116</v>
      </c>
      <c r="K57" s="32" t="s">
        <v>116</v>
      </c>
      <c r="L57" s="32" t="s">
        <v>116</v>
      </c>
      <c r="M57" s="32" t="s">
        <v>72</v>
      </c>
      <c r="N57" s="32" t="s">
        <v>72</v>
      </c>
      <c r="O57" s="32" t="s">
        <v>72</v>
      </c>
      <c r="P57" s="32" t="s">
        <v>72</v>
      </c>
      <c r="Q57" s="32" t="s">
        <v>72</v>
      </c>
      <c r="R57" s="32" t="s">
        <v>72</v>
      </c>
      <c r="S57" s="32" t="s">
        <v>72</v>
      </c>
      <c r="T57" s="32" t="s">
        <v>72</v>
      </c>
      <c r="U57" s="32" t="s">
        <v>72</v>
      </c>
      <c r="V57" s="32" t="s">
        <v>72</v>
      </c>
      <c r="W57" s="32" t="s">
        <v>72</v>
      </c>
      <c r="X57" s="32" t="s">
        <v>72</v>
      </c>
      <c r="Y57" s="32" t="s">
        <v>72</v>
      </c>
      <c r="Z57" s="32" t="s">
        <v>72</v>
      </c>
      <c r="AA57" s="32" t="s">
        <v>72</v>
      </c>
      <c r="AB57" s="32" t="s">
        <v>72</v>
      </c>
      <c r="AC57" s="32" t="s">
        <v>72</v>
      </c>
      <c r="AD57" s="32" t="s">
        <v>68</v>
      </c>
      <c r="AE57" s="33"/>
      <c r="AF57" s="34" t="s">
        <v>68</v>
      </c>
      <c r="AG57" s="34" t="s">
        <v>68</v>
      </c>
      <c r="AH57" s="34" t="s">
        <v>68</v>
      </c>
      <c r="AI57" s="34" t="s">
        <v>68</v>
      </c>
      <c r="AJ57" s="34" t="s">
        <v>68</v>
      </c>
      <c r="AK57" s="34">
        <v>12044.779</v>
      </c>
      <c r="AL57" s="35" t="s">
        <v>174</v>
      </c>
    </row>
    <row r="58" spans="1:38" ht="26.25" customHeight="1" thickBot="1" x14ac:dyDescent="0.25">
      <c r="A58" s="29" t="s">
        <v>69</v>
      </c>
      <c r="B58" s="29" t="s">
        <v>175</v>
      </c>
      <c r="C58" s="30" t="s">
        <v>176</v>
      </c>
      <c r="D58" s="31"/>
      <c r="E58" s="32" t="s">
        <v>116</v>
      </c>
      <c r="F58" s="32" t="s">
        <v>116</v>
      </c>
      <c r="G58" s="32" t="s">
        <v>116</v>
      </c>
      <c r="H58" s="32" t="s">
        <v>68</v>
      </c>
      <c r="I58" s="32" t="s">
        <v>116</v>
      </c>
      <c r="J58" s="32" t="s">
        <v>116</v>
      </c>
      <c r="K58" s="32" t="s">
        <v>116</v>
      </c>
      <c r="L58" s="32" t="s">
        <v>116</v>
      </c>
      <c r="M58" s="32" t="s">
        <v>72</v>
      </c>
      <c r="N58" s="32" t="s">
        <v>72</v>
      </c>
      <c r="O58" s="32" t="s">
        <v>72</v>
      </c>
      <c r="P58" s="32" t="s">
        <v>72</v>
      </c>
      <c r="Q58" s="32" t="s">
        <v>68</v>
      </c>
      <c r="R58" s="32" t="s">
        <v>68</v>
      </c>
      <c r="S58" s="32" t="s">
        <v>68</v>
      </c>
      <c r="T58" s="32" t="s">
        <v>68</v>
      </c>
      <c r="U58" s="32" t="s">
        <v>68</v>
      </c>
      <c r="V58" s="32" t="s">
        <v>68</v>
      </c>
      <c r="W58" s="32" t="s">
        <v>68</v>
      </c>
      <c r="X58" s="32" t="s">
        <v>72</v>
      </c>
      <c r="Y58" s="32" t="s">
        <v>72</v>
      </c>
      <c r="Z58" s="32" t="s">
        <v>72</v>
      </c>
      <c r="AA58" s="32" t="s">
        <v>72</v>
      </c>
      <c r="AB58" s="32" t="s">
        <v>72</v>
      </c>
      <c r="AC58" s="32" t="s">
        <v>68</v>
      </c>
      <c r="AD58" s="32" t="s">
        <v>68</v>
      </c>
      <c r="AE58" s="33"/>
      <c r="AF58" s="34" t="s">
        <v>68</v>
      </c>
      <c r="AG58" s="34" t="s">
        <v>68</v>
      </c>
      <c r="AH58" s="34" t="s">
        <v>68</v>
      </c>
      <c r="AI58" s="34" t="s">
        <v>68</v>
      </c>
      <c r="AJ58" s="34" t="s">
        <v>68</v>
      </c>
      <c r="AK58" s="34">
        <v>3007.96200965044</v>
      </c>
      <c r="AL58" s="35" t="s">
        <v>177</v>
      </c>
    </row>
    <row r="59" spans="1:38" ht="26.25" customHeight="1" thickBot="1" x14ac:dyDescent="0.25">
      <c r="A59" s="29" t="s">
        <v>69</v>
      </c>
      <c r="B59" s="43" t="s">
        <v>178</v>
      </c>
      <c r="C59" s="30" t="s">
        <v>179</v>
      </c>
      <c r="D59" s="31"/>
      <c r="E59" s="32" t="s">
        <v>116</v>
      </c>
      <c r="F59" s="32" t="s">
        <v>116</v>
      </c>
      <c r="G59" s="32" t="s">
        <v>116</v>
      </c>
      <c r="H59" s="32" t="s">
        <v>72</v>
      </c>
      <c r="I59" s="32" t="s">
        <v>116</v>
      </c>
      <c r="J59" s="32" t="s">
        <v>116</v>
      </c>
      <c r="K59" s="32" t="s">
        <v>116</v>
      </c>
      <c r="L59" s="32" t="s">
        <v>116</v>
      </c>
      <c r="M59" s="32" t="s">
        <v>72</v>
      </c>
      <c r="N59" s="32" t="s">
        <v>116</v>
      </c>
      <c r="O59" s="32" t="s">
        <v>116</v>
      </c>
      <c r="P59" s="32" t="s">
        <v>116</v>
      </c>
      <c r="Q59" s="32" t="s">
        <v>116</v>
      </c>
      <c r="R59" s="32" t="s">
        <v>116</v>
      </c>
      <c r="S59" s="32" t="s">
        <v>116</v>
      </c>
      <c r="T59" s="32" t="s">
        <v>116</v>
      </c>
      <c r="U59" s="32" t="s">
        <v>116</v>
      </c>
      <c r="V59" s="32" t="s">
        <v>116</v>
      </c>
      <c r="W59" s="32" t="s">
        <v>72</v>
      </c>
      <c r="X59" s="32" t="s">
        <v>72</v>
      </c>
      <c r="Y59" s="32" t="s">
        <v>72</v>
      </c>
      <c r="Z59" s="32" t="s">
        <v>72</v>
      </c>
      <c r="AA59" s="32" t="s">
        <v>72</v>
      </c>
      <c r="AB59" s="32" t="s">
        <v>72</v>
      </c>
      <c r="AC59" s="32" t="s">
        <v>72</v>
      </c>
      <c r="AD59" s="32" t="s">
        <v>68</v>
      </c>
      <c r="AE59" s="33"/>
      <c r="AF59" s="34" t="s">
        <v>68</v>
      </c>
      <c r="AG59" s="34" t="s">
        <v>68</v>
      </c>
      <c r="AH59" s="34" t="s">
        <v>68</v>
      </c>
      <c r="AI59" s="34" t="s">
        <v>68</v>
      </c>
      <c r="AJ59" s="34" t="s">
        <v>68</v>
      </c>
      <c r="AK59" s="34">
        <v>3215.6972000000001</v>
      </c>
      <c r="AL59" s="35" t="s">
        <v>180</v>
      </c>
    </row>
    <row r="60" spans="1:38" ht="26.25" customHeight="1" thickBot="1" x14ac:dyDescent="0.25">
      <c r="A60" s="29" t="s">
        <v>69</v>
      </c>
      <c r="B60" s="43" t="s">
        <v>181</v>
      </c>
      <c r="C60" s="30" t="s">
        <v>182</v>
      </c>
      <c r="D60" s="37"/>
      <c r="E60" s="32" t="s">
        <v>68</v>
      </c>
      <c r="F60" s="32" t="s">
        <v>68</v>
      </c>
      <c r="G60" s="32" t="s">
        <v>68</v>
      </c>
      <c r="H60" s="32" t="s">
        <v>68</v>
      </c>
      <c r="I60" s="32">
        <v>1.2039041411798199</v>
      </c>
      <c r="J60" s="32">
        <v>7.24286503148672</v>
      </c>
      <c r="K60" s="32">
        <v>25.367113139988199</v>
      </c>
      <c r="L60" s="32" t="s">
        <v>68</v>
      </c>
      <c r="M60" s="32" t="s">
        <v>68</v>
      </c>
      <c r="N60" s="32" t="s">
        <v>68</v>
      </c>
      <c r="O60" s="32" t="s">
        <v>68</v>
      </c>
      <c r="P60" s="32" t="s">
        <v>68</v>
      </c>
      <c r="Q60" s="32" t="s">
        <v>68</v>
      </c>
      <c r="R60" s="32" t="s">
        <v>68</v>
      </c>
      <c r="S60" s="32" t="s">
        <v>68</v>
      </c>
      <c r="T60" s="32" t="s">
        <v>68</v>
      </c>
      <c r="U60" s="32" t="s">
        <v>68</v>
      </c>
      <c r="V60" s="32" t="s">
        <v>68</v>
      </c>
      <c r="W60" s="32" t="s">
        <v>68</v>
      </c>
      <c r="X60" s="32" t="s">
        <v>68</v>
      </c>
      <c r="Y60" s="32" t="s">
        <v>68</v>
      </c>
      <c r="Z60" s="32" t="s">
        <v>68</v>
      </c>
      <c r="AA60" s="32" t="s">
        <v>68</v>
      </c>
      <c r="AB60" s="32" t="s">
        <v>68</v>
      </c>
      <c r="AC60" s="32" t="s">
        <v>68</v>
      </c>
      <c r="AD60" s="32" t="s">
        <v>68</v>
      </c>
      <c r="AE60" s="33"/>
      <c r="AF60" s="34" t="s">
        <v>68</v>
      </c>
      <c r="AG60" s="34" t="s">
        <v>68</v>
      </c>
      <c r="AH60" s="34" t="s">
        <v>68</v>
      </c>
      <c r="AI60" s="34" t="s">
        <v>68</v>
      </c>
      <c r="AJ60" s="34" t="s">
        <v>68</v>
      </c>
      <c r="AK60" s="34">
        <v>341335</v>
      </c>
      <c r="AL60" s="35" t="s">
        <v>183</v>
      </c>
    </row>
    <row r="61" spans="1:38" ht="26.25" customHeight="1" thickBot="1" x14ac:dyDescent="0.25">
      <c r="A61" s="29" t="s">
        <v>69</v>
      </c>
      <c r="B61" s="43" t="s">
        <v>184</v>
      </c>
      <c r="C61" s="30" t="s">
        <v>185</v>
      </c>
      <c r="D61" s="31"/>
      <c r="E61" s="32" t="s">
        <v>68</v>
      </c>
      <c r="F61" s="32" t="s">
        <v>68</v>
      </c>
      <c r="G61" s="32" t="s">
        <v>68</v>
      </c>
      <c r="H61" s="32" t="s">
        <v>68</v>
      </c>
      <c r="I61" s="32">
        <v>8.4752642956866797</v>
      </c>
      <c r="J61" s="32">
        <v>25.380226949986501</v>
      </c>
      <c r="K61" s="32">
        <v>136.69781122075301</v>
      </c>
      <c r="L61" s="32" t="s">
        <v>68</v>
      </c>
      <c r="M61" s="32" t="s">
        <v>68</v>
      </c>
      <c r="N61" s="32" t="s">
        <v>68</v>
      </c>
      <c r="O61" s="32" t="s">
        <v>68</v>
      </c>
      <c r="P61" s="32" t="s">
        <v>68</v>
      </c>
      <c r="Q61" s="32" t="s">
        <v>68</v>
      </c>
      <c r="R61" s="32" t="s">
        <v>68</v>
      </c>
      <c r="S61" s="32" t="s">
        <v>68</v>
      </c>
      <c r="T61" s="32" t="s">
        <v>68</v>
      </c>
      <c r="U61" s="32" t="s">
        <v>68</v>
      </c>
      <c r="V61" s="32" t="s">
        <v>68</v>
      </c>
      <c r="W61" s="32" t="s">
        <v>68</v>
      </c>
      <c r="X61" s="32" t="s">
        <v>68</v>
      </c>
      <c r="Y61" s="32" t="s">
        <v>68</v>
      </c>
      <c r="Z61" s="32" t="s">
        <v>68</v>
      </c>
      <c r="AA61" s="32" t="s">
        <v>68</v>
      </c>
      <c r="AB61" s="32" t="s">
        <v>68</v>
      </c>
      <c r="AC61" s="32" t="s">
        <v>68</v>
      </c>
      <c r="AD61" s="32" t="s">
        <v>68</v>
      </c>
      <c r="AE61" s="33"/>
      <c r="AF61" s="34" t="s">
        <v>68</v>
      </c>
      <c r="AG61" s="34" t="s">
        <v>68</v>
      </c>
      <c r="AH61" s="34" t="s">
        <v>68</v>
      </c>
      <c r="AI61" s="34" t="s">
        <v>68</v>
      </c>
      <c r="AJ61" s="34" t="s">
        <v>68</v>
      </c>
      <c r="AK61" s="34">
        <v>317862461.75843197</v>
      </c>
      <c r="AL61" s="35" t="s">
        <v>186</v>
      </c>
    </row>
    <row r="62" spans="1:38" ht="26.25" customHeight="1" thickBot="1" x14ac:dyDescent="0.25">
      <c r="A62" s="29" t="s">
        <v>69</v>
      </c>
      <c r="B62" s="43" t="s">
        <v>187</v>
      </c>
      <c r="C62" s="30" t="s">
        <v>188</v>
      </c>
      <c r="D62" s="31"/>
      <c r="E62" s="32" t="s">
        <v>68</v>
      </c>
      <c r="F62" s="32" t="s">
        <v>68</v>
      </c>
      <c r="G62" s="32" t="s">
        <v>68</v>
      </c>
      <c r="H62" s="32" t="s">
        <v>68</v>
      </c>
      <c r="I62" s="32">
        <v>1.8519474002439099E-2</v>
      </c>
      <c r="J62" s="32">
        <v>0.18519474002439101</v>
      </c>
      <c r="K62" s="32">
        <v>0.37038948004878097</v>
      </c>
      <c r="L62" s="32" t="s">
        <v>68</v>
      </c>
      <c r="M62" s="32" t="s">
        <v>68</v>
      </c>
      <c r="N62" s="32" t="s">
        <v>68</v>
      </c>
      <c r="O62" s="32" t="s">
        <v>68</v>
      </c>
      <c r="P62" s="32" t="s">
        <v>68</v>
      </c>
      <c r="Q62" s="32" t="s">
        <v>68</v>
      </c>
      <c r="R62" s="32" t="s">
        <v>68</v>
      </c>
      <c r="S62" s="32" t="s">
        <v>68</v>
      </c>
      <c r="T62" s="32" t="s">
        <v>68</v>
      </c>
      <c r="U62" s="32" t="s">
        <v>68</v>
      </c>
      <c r="V62" s="32" t="s">
        <v>68</v>
      </c>
      <c r="W62" s="32" t="s">
        <v>68</v>
      </c>
      <c r="X62" s="32" t="s">
        <v>68</v>
      </c>
      <c r="Y62" s="32" t="s">
        <v>68</v>
      </c>
      <c r="Z62" s="32" t="s">
        <v>68</v>
      </c>
      <c r="AA62" s="32" t="s">
        <v>68</v>
      </c>
      <c r="AB62" s="32" t="s">
        <v>68</v>
      </c>
      <c r="AC62" s="32" t="s">
        <v>68</v>
      </c>
      <c r="AD62" s="32" t="s">
        <v>68</v>
      </c>
      <c r="AE62" s="33"/>
      <c r="AF62" s="34" t="s">
        <v>68</v>
      </c>
      <c r="AG62" s="34" t="s">
        <v>68</v>
      </c>
      <c r="AH62" s="34" t="s">
        <v>68</v>
      </c>
      <c r="AI62" s="34" t="s">
        <v>68</v>
      </c>
      <c r="AJ62" s="34" t="s">
        <v>68</v>
      </c>
      <c r="AK62" s="34">
        <v>30865.7900040651</v>
      </c>
      <c r="AL62" s="35" t="s">
        <v>189</v>
      </c>
    </row>
    <row r="63" spans="1:38" ht="26.25" customHeight="1" thickBot="1" x14ac:dyDescent="0.25">
      <c r="A63" s="29" t="s">
        <v>69</v>
      </c>
      <c r="B63" s="43" t="s">
        <v>190</v>
      </c>
      <c r="C63" s="39" t="s">
        <v>191</v>
      </c>
      <c r="D63" s="44"/>
      <c r="E63" s="32" t="s">
        <v>68</v>
      </c>
      <c r="F63" s="32" t="s">
        <v>68</v>
      </c>
      <c r="G63" s="32" t="s">
        <v>68</v>
      </c>
      <c r="H63" s="32" t="s">
        <v>68</v>
      </c>
      <c r="I63" s="32" t="s">
        <v>68</v>
      </c>
      <c r="J63" s="32" t="s">
        <v>68</v>
      </c>
      <c r="K63" s="32" t="s">
        <v>68</v>
      </c>
      <c r="L63" s="32" t="s">
        <v>68</v>
      </c>
      <c r="M63" s="32" t="s">
        <v>68</v>
      </c>
      <c r="N63" s="32" t="s">
        <v>68</v>
      </c>
      <c r="O63" s="32" t="s">
        <v>68</v>
      </c>
      <c r="P63" s="32" t="s">
        <v>68</v>
      </c>
      <c r="Q63" s="32" t="s">
        <v>68</v>
      </c>
      <c r="R63" s="32" t="s">
        <v>68</v>
      </c>
      <c r="S63" s="32" t="s">
        <v>68</v>
      </c>
      <c r="T63" s="32" t="s">
        <v>68</v>
      </c>
      <c r="U63" s="32" t="s">
        <v>68</v>
      </c>
      <c r="V63" s="32" t="s">
        <v>68</v>
      </c>
      <c r="W63" s="32" t="s">
        <v>68</v>
      </c>
      <c r="X63" s="32" t="s">
        <v>68</v>
      </c>
      <c r="Y63" s="32" t="s">
        <v>68</v>
      </c>
      <c r="Z63" s="32" t="s">
        <v>68</v>
      </c>
      <c r="AA63" s="32" t="s">
        <v>68</v>
      </c>
      <c r="AB63" s="32" t="s">
        <v>68</v>
      </c>
      <c r="AC63" s="32" t="s">
        <v>68</v>
      </c>
      <c r="AD63" s="32" t="s">
        <v>68</v>
      </c>
      <c r="AE63" s="33"/>
      <c r="AF63" s="34" t="s">
        <v>68</v>
      </c>
      <c r="AG63" s="34" t="s">
        <v>68</v>
      </c>
      <c r="AH63" s="34" t="s">
        <v>68</v>
      </c>
      <c r="AI63" s="34" t="s">
        <v>68</v>
      </c>
      <c r="AJ63" s="34" t="s">
        <v>68</v>
      </c>
      <c r="AK63" s="34" t="s">
        <v>68</v>
      </c>
      <c r="AL63" s="35" t="s">
        <v>154</v>
      </c>
    </row>
    <row r="64" spans="1:38" ht="26.25" customHeight="1" thickBot="1" x14ac:dyDescent="0.25">
      <c r="A64" s="29" t="s">
        <v>69</v>
      </c>
      <c r="B64" s="43" t="s">
        <v>192</v>
      </c>
      <c r="C64" s="30" t="s">
        <v>193</v>
      </c>
      <c r="D64" s="31"/>
      <c r="E64" s="32">
        <v>0.85601795300000005</v>
      </c>
      <c r="F64" s="32">
        <v>7.7041615770000002E-2</v>
      </c>
      <c r="G64" s="32" t="s">
        <v>72</v>
      </c>
      <c r="H64" s="32">
        <v>0.572460223915776</v>
      </c>
      <c r="I64" s="32" t="s">
        <v>72</v>
      </c>
      <c r="J64" s="32" t="s">
        <v>72</v>
      </c>
      <c r="K64" s="32" t="s">
        <v>72</v>
      </c>
      <c r="L64" s="32" t="s">
        <v>68</v>
      </c>
      <c r="M64" s="32">
        <v>5.1361077179999997E-3</v>
      </c>
      <c r="N64" s="32" t="s">
        <v>68</v>
      </c>
      <c r="O64" s="32" t="s">
        <v>68</v>
      </c>
      <c r="P64" s="32" t="s">
        <v>68</v>
      </c>
      <c r="Q64" s="32" t="s">
        <v>68</v>
      </c>
      <c r="R64" s="32" t="s">
        <v>68</v>
      </c>
      <c r="S64" s="32" t="s">
        <v>68</v>
      </c>
      <c r="T64" s="32" t="s">
        <v>68</v>
      </c>
      <c r="U64" s="32" t="s">
        <v>68</v>
      </c>
      <c r="V64" s="32" t="s">
        <v>68</v>
      </c>
      <c r="W64" s="32" t="s">
        <v>68</v>
      </c>
      <c r="X64" s="32" t="s">
        <v>68</v>
      </c>
      <c r="Y64" s="32" t="s">
        <v>68</v>
      </c>
      <c r="Z64" s="32" t="s">
        <v>68</v>
      </c>
      <c r="AA64" s="32" t="s">
        <v>68</v>
      </c>
      <c r="AB64" s="32" t="s">
        <v>68</v>
      </c>
      <c r="AC64" s="32" t="s">
        <v>68</v>
      </c>
      <c r="AD64" s="32" t="s">
        <v>68</v>
      </c>
      <c r="AE64" s="33"/>
      <c r="AF64" s="34" t="s">
        <v>68</v>
      </c>
      <c r="AG64" s="34" t="s">
        <v>68</v>
      </c>
      <c r="AH64" s="34" t="s">
        <v>68</v>
      </c>
      <c r="AI64" s="34" t="s">
        <v>68</v>
      </c>
      <c r="AJ64" s="34" t="s">
        <v>68</v>
      </c>
      <c r="AK64" s="34">
        <v>856.01795300000003</v>
      </c>
      <c r="AL64" s="35" t="s">
        <v>194</v>
      </c>
    </row>
    <row r="65" spans="1:38" ht="26.25" customHeight="1" thickBot="1" x14ac:dyDescent="0.25">
      <c r="A65" s="29" t="s">
        <v>69</v>
      </c>
      <c r="B65" s="36" t="s">
        <v>195</v>
      </c>
      <c r="C65" s="30" t="s">
        <v>196</v>
      </c>
      <c r="D65" s="31"/>
      <c r="E65" s="32">
        <v>0.47450324799999999</v>
      </c>
      <c r="F65" s="32" t="s">
        <v>68</v>
      </c>
      <c r="G65" s="32" t="s">
        <v>68</v>
      </c>
      <c r="H65" s="32">
        <v>7.3758799999999999E-2</v>
      </c>
      <c r="I65" s="32" t="s">
        <v>72</v>
      </c>
      <c r="J65" s="32" t="s">
        <v>72</v>
      </c>
      <c r="K65" s="32" t="s">
        <v>72</v>
      </c>
      <c r="L65" s="32" t="s">
        <v>68</v>
      </c>
      <c r="M65" s="32" t="s">
        <v>68</v>
      </c>
      <c r="N65" s="32" t="s">
        <v>68</v>
      </c>
      <c r="O65" s="32" t="s">
        <v>68</v>
      </c>
      <c r="P65" s="32" t="s">
        <v>68</v>
      </c>
      <c r="Q65" s="32" t="s">
        <v>68</v>
      </c>
      <c r="R65" s="32" t="s">
        <v>68</v>
      </c>
      <c r="S65" s="32" t="s">
        <v>68</v>
      </c>
      <c r="T65" s="32" t="s">
        <v>68</v>
      </c>
      <c r="U65" s="32" t="s">
        <v>68</v>
      </c>
      <c r="V65" s="32" t="s">
        <v>68</v>
      </c>
      <c r="W65" s="32" t="s">
        <v>68</v>
      </c>
      <c r="X65" s="32" t="s">
        <v>68</v>
      </c>
      <c r="Y65" s="32" t="s">
        <v>68</v>
      </c>
      <c r="Z65" s="32" t="s">
        <v>68</v>
      </c>
      <c r="AA65" s="32" t="s">
        <v>68</v>
      </c>
      <c r="AB65" s="32" t="s">
        <v>68</v>
      </c>
      <c r="AC65" s="32" t="s">
        <v>68</v>
      </c>
      <c r="AD65" s="32" t="s">
        <v>68</v>
      </c>
      <c r="AE65" s="33"/>
      <c r="AF65" s="34" t="s">
        <v>68</v>
      </c>
      <c r="AG65" s="34" t="s">
        <v>68</v>
      </c>
      <c r="AH65" s="34" t="s">
        <v>68</v>
      </c>
      <c r="AI65" s="34" t="s">
        <v>68</v>
      </c>
      <c r="AJ65" s="34" t="s">
        <v>68</v>
      </c>
      <c r="AK65" s="34">
        <v>1475.1759999999999</v>
      </c>
      <c r="AL65" s="35" t="s">
        <v>197</v>
      </c>
    </row>
    <row r="66" spans="1:38" ht="26.25" customHeight="1" thickBot="1" x14ac:dyDescent="0.25">
      <c r="A66" s="29" t="s">
        <v>69</v>
      </c>
      <c r="B66" s="36" t="s">
        <v>198</v>
      </c>
      <c r="C66" s="30" t="s">
        <v>199</v>
      </c>
      <c r="D66" s="31"/>
      <c r="E66" s="32">
        <v>6.4155727999999995E-2</v>
      </c>
      <c r="F66" s="32">
        <v>3.3818978999999999E-2</v>
      </c>
      <c r="G66" s="32" t="s">
        <v>68</v>
      </c>
      <c r="H66" s="32" t="s">
        <v>68</v>
      </c>
      <c r="I66" s="32" t="s">
        <v>72</v>
      </c>
      <c r="J66" s="32" t="s">
        <v>72</v>
      </c>
      <c r="K66" s="32" t="s">
        <v>72</v>
      </c>
      <c r="L66" s="32" t="s">
        <v>68</v>
      </c>
      <c r="M66" s="32">
        <v>2.7608338999999999E-2</v>
      </c>
      <c r="N66" s="32" t="s">
        <v>68</v>
      </c>
      <c r="O66" s="32" t="s">
        <v>68</v>
      </c>
      <c r="P66" s="32" t="s">
        <v>68</v>
      </c>
      <c r="Q66" s="32" t="s">
        <v>68</v>
      </c>
      <c r="R66" s="32" t="s">
        <v>68</v>
      </c>
      <c r="S66" s="32" t="s">
        <v>68</v>
      </c>
      <c r="T66" s="32" t="s">
        <v>68</v>
      </c>
      <c r="U66" s="32" t="s">
        <v>68</v>
      </c>
      <c r="V66" s="32" t="s">
        <v>68</v>
      </c>
      <c r="W66" s="32" t="s">
        <v>68</v>
      </c>
      <c r="X66" s="32" t="s">
        <v>68</v>
      </c>
      <c r="Y66" s="32" t="s">
        <v>68</v>
      </c>
      <c r="Z66" s="32" t="s">
        <v>68</v>
      </c>
      <c r="AA66" s="32" t="s">
        <v>68</v>
      </c>
      <c r="AB66" s="32" t="s">
        <v>68</v>
      </c>
      <c r="AC66" s="32" t="s">
        <v>68</v>
      </c>
      <c r="AD66" s="32" t="s">
        <v>68</v>
      </c>
      <c r="AE66" s="33"/>
      <c r="AF66" s="34" t="s">
        <v>68</v>
      </c>
      <c r="AG66" s="34" t="s">
        <v>68</v>
      </c>
      <c r="AH66" s="34" t="s">
        <v>68</v>
      </c>
      <c r="AI66" s="34" t="s">
        <v>68</v>
      </c>
      <c r="AJ66" s="34" t="s">
        <v>68</v>
      </c>
      <c r="AK66" s="34" t="s">
        <v>200</v>
      </c>
      <c r="AL66" s="35" t="s">
        <v>201</v>
      </c>
    </row>
    <row r="67" spans="1:38" ht="26.25" customHeight="1" thickBot="1" x14ac:dyDescent="0.25">
      <c r="A67" s="29" t="s">
        <v>69</v>
      </c>
      <c r="B67" s="36" t="s">
        <v>202</v>
      </c>
      <c r="C67" s="30" t="s">
        <v>203</v>
      </c>
      <c r="D67" s="31"/>
      <c r="E67" s="32" t="s">
        <v>72</v>
      </c>
      <c r="F67" s="32" t="s">
        <v>73</v>
      </c>
      <c r="G67" s="32" t="s">
        <v>72</v>
      </c>
      <c r="H67" s="32" t="s">
        <v>68</v>
      </c>
      <c r="I67" s="32" t="s">
        <v>72</v>
      </c>
      <c r="J67" s="32" t="s">
        <v>72</v>
      </c>
      <c r="K67" s="32" t="s">
        <v>73</v>
      </c>
      <c r="L67" s="32" t="s">
        <v>72</v>
      </c>
      <c r="M67" s="32" t="s">
        <v>72</v>
      </c>
      <c r="N67" s="32" t="s">
        <v>72</v>
      </c>
      <c r="O67" s="32" t="s">
        <v>72</v>
      </c>
      <c r="P67" s="32" t="s">
        <v>72</v>
      </c>
      <c r="Q67" s="32" t="s">
        <v>72</v>
      </c>
      <c r="R67" s="32" t="s">
        <v>72</v>
      </c>
      <c r="S67" s="32" t="s">
        <v>72</v>
      </c>
      <c r="T67" s="32" t="s">
        <v>72</v>
      </c>
      <c r="U67" s="32" t="s">
        <v>72</v>
      </c>
      <c r="V67" s="32" t="s">
        <v>72</v>
      </c>
      <c r="W67" s="32" t="s">
        <v>72</v>
      </c>
      <c r="X67" s="32" t="s">
        <v>72</v>
      </c>
      <c r="Y67" s="32" t="s">
        <v>72</v>
      </c>
      <c r="Z67" s="32" t="s">
        <v>72</v>
      </c>
      <c r="AA67" s="32" t="s">
        <v>72</v>
      </c>
      <c r="AB67" s="32" t="s">
        <v>72</v>
      </c>
      <c r="AC67" s="32" t="s">
        <v>72</v>
      </c>
      <c r="AD67" s="32" t="s">
        <v>72</v>
      </c>
      <c r="AE67" s="33"/>
      <c r="AF67" s="34" t="s">
        <v>68</v>
      </c>
      <c r="AG67" s="34" t="s">
        <v>68</v>
      </c>
      <c r="AH67" s="34" t="s">
        <v>68</v>
      </c>
      <c r="AI67" s="34" t="s">
        <v>68</v>
      </c>
      <c r="AJ67" s="34" t="s">
        <v>68</v>
      </c>
      <c r="AK67" s="34" t="s">
        <v>73</v>
      </c>
      <c r="AL67" s="35" t="s">
        <v>204</v>
      </c>
    </row>
    <row r="68" spans="1:38" ht="26.25" customHeight="1" thickBot="1" x14ac:dyDescent="0.25">
      <c r="A68" s="29" t="s">
        <v>69</v>
      </c>
      <c r="B68" s="36" t="s">
        <v>205</v>
      </c>
      <c r="C68" s="30" t="s">
        <v>206</v>
      </c>
      <c r="D68" s="31"/>
      <c r="E68" s="32">
        <v>4.7345180539999998E-3</v>
      </c>
      <c r="F68" s="32" t="s">
        <v>72</v>
      </c>
      <c r="G68" s="32">
        <v>4.2662487999999998E-2</v>
      </c>
      <c r="H68" s="32" t="s">
        <v>72</v>
      </c>
      <c r="I68" s="32">
        <v>6.3211200000000002E-5</v>
      </c>
      <c r="J68" s="32">
        <v>8.4281600000000003E-5</v>
      </c>
      <c r="K68" s="32">
        <v>1.05352E-4</v>
      </c>
      <c r="L68" s="32" t="s">
        <v>72</v>
      </c>
      <c r="M68" s="32">
        <v>1.37762199508357</v>
      </c>
      <c r="N68" s="32" t="s">
        <v>72</v>
      </c>
      <c r="O68" s="32" t="s">
        <v>72</v>
      </c>
      <c r="P68" s="32" t="s">
        <v>72</v>
      </c>
      <c r="Q68" s="32" t="s">
        <v>72</v>
      </c>
      <c r="R68" s="32" t="s">
        <v>72</v>
      </c>
      <c r="S68" s="32" t="s">
        <v>72</v>
      </c>
      <c r="T68" s="32" t="s">
        <v>72</v>
      </c>
      <c r="U68" s="32" t="s">
        <v>72</v>
      </c>
      <c r="V68" s="32" t="s">
        <v>72</v>
      </c>
      <c r="W68" s="32" t="s">
        <v>72</v>
      </c>
      <c r="X68" s="32" t="s">
        <v>72</v>
      </c>
      <c r="Y68" s="32" t="s">
        <v>72</v>
      </c>
      <c r="Z68" s="32" t="s">
        <v>72</v>
      </c>
      <c r="AA68" s="32" t="s">
        <v>72</v>
      </c>
      <c r="AB68" s="32" t="s">
        <v>72</v>
      </c>
      <c r="AC68" s="32" t="s">
        <v>72</v>
      </c>
      <c r="AD68" s="32" t="s">
        <v>72</v>
      </c>
      <c r="AE68" s="33"/>
      <c r="AF68" s="34" t="s">
        <v>68</v>
      </c>
      <c r="AG68" s="34" t="s">
        <v>68</v>
      </c>
      <c r="AH68" s="34" t="s">
        <v>68</v>
      </c>
      <c r="AI68" s="34" t="s">
        <v>68</v>
      </c>
      <c r="AJ68" s="34" t="s">
        <v>68</v>
      </c>
      <c r="AK68" s="34" t="s">
        <v>200</v>
      </c>
      <c r="AL68" s="35" t="s">
        <v>207</v>
      </c>
    </row>
    <row r="69" spans="1:38" ht="26.25" customHeight="1" thickBot="1" x14ac:dyDescent="0.25">
      <c r="A69" s="29" t="s">
        <v>69</v>
      </c>
      <c r="B69" s="29" t="s">
        <v>208</v>
      </c>
      <c r="C69" s="30" t="s">
        <v>209</v>
      </c>
      <c r="D69" s="41"/>
      <c r="E69" s="32" t="s">
        <v>68</v>
      </c>
      <c r="F69" s="32" t="s">
        <v>68</v>
      </c>
      <c r="G69" s="32" t="s">
        <v>68</v>
      </c>
      <c r="H69" s="32">
        <v>1.84091296</v>
      </c>
      <c r="I69" s="32" t="s">
        <v>72</v>
      </c>
      <c r="J69" s="32" t="s">
        <v>72</v>
      </c>
      <c r="K69" s="32">
        <v>8.1802693320000004E-6</v>
      </c>
      <c r="L69" s="32" t="s">
        <v>68</v>
      </c>
      <c r="M69" s="32">
        <v>7.7383354863851297</v>
      </c>
      <c r="N69" s="32" t="s">
        <v>68</v>
      </c>
      <c r="O69" s="32" t="s">
        <v>68</v>
      </c>
      <c r="P69" s="32" t="s">
        <v>68</v>
      </c>
      <c r="Q69" s="32" t="s">
        <v>68</v>
      </c>
      <c r="R69" s="32" t="s">
        <v>68</v>
      </c>
      <c r="S69" s="32" t="s">
        <v>68</v>
      </c>
      <c r="T69" s="32" t="s">
        <v>68</v>
      </c>
      <c r="U69" s="32" t="s">
        <v>68</v>
      </c>
      <c r="V69" s="32" t="s">
        <v>68</v>
      </c>
      <c r="W69" s="32" t="s">
        <v>68</v>
      </c>
      <c r="X69" s="32" t="s">
        <v>68</v>
      </c>
      <c r="Y69" s="32" t="s">
        <v>68</v>
      </c>
      <c r="Z69" s="32" t="s">
        <v>68</v>
      </c>
      <c r="AA69" s="32" t="s">
        <v>68</v>
      </c>
      <c r="AB69" s="32" t="s">
        <v>68</v>
      </c>
      <c r="AC69" s="32" t="s">
        <v>68</v>
      </c>
      <c r="AD69" s="32" t="s">
        <v>68</v>
      </c>
      <c r="AE69" s="33"/>
      <c r="AF69" s="34" t="s">
        <v>68</v>
      </c>
      <c r="AG69" s="34" t="s">
        <v>68</v>
      </c>
      <c r="AH69" s="34" t="s">
        <v>68</v>
      </c>
      <c r="AI69" s="34" t="s">
        <v>68</v>
      </c>
      <c r="AJ69" s="34" t="s">
        <v>68</v>
      </c>
      <c r="AK69" s="34" t="s">
        <v>200</v>
      </c>
      <c r="AL69" s="35" t="s">
        <v>210</v>
      </c>
    </row>
    <row r="70" spans="1:38" ht="26.25" customHeight="1" thickBot="1" x14ac:dyDescent="0.25">
      <c r="A70" s="29" t="s">
        <v>69</v>
      </c>
      <c r="B70" s="29" t="s">
        <v>211</v>
      </c>
      <c r="C70" s="30" t="s">
        <v>212</v>
      </c>
      <c r="D70" s="41"/>
      <c r="E70" s="32">
        <v>2.4501894537366198</v>
      </c>
      <c r="F70" s="32">
        <v>12.3891514650182</v>
      </c>
      <c r="G70" s="32">
        <v>2.439256290761</v>
      </c>
      <c r="H70" s="32">
        <v>1.30583567386656</v>
      </c>
      <c r="I70" s="32">
        <v>7.3534457909698299</v>
      </c>
      <c r="J70" s="32">
        <v>9.8251537263040003</v>
      </c>
      <c r="K70" s="32">
        <v>12.883515310247599</v>
      </c>
      <c r="L70" s="32">
        <v>1.0860910619156301E-2</v>
      </c>
      <c r="M70" s="32">
        <v>2.3845818221442898</v>
      </c>
      <c r="N70" s="32" t="s">
        <v>68</v>
      </c>
      <c r="O70" s="32">
        <v>1.5485186508034799E-3</v>
      </c>
      <c r="P70" s="32">
        <v>4.8273063680019303E-2</v>
      </c>
      <c r="Q70" s="32" t="s">
        <v>68</v>
      </c>
      <c r="R70" s="32" t="s">
        <v>68</v>
      </c>
      <c r="S70" s="32" t="s">
        <v>68</v>
      </c>
      <c r="T70" s="32" t="s">
        <v>68</v>
      </c>
      <c r="U70" s="32" t="s">
        <v>68</v>
      </c>
      <c r="V70" s="32" t="s">
        <v>68</v>
      </c>
      <c r="W70" s="32">
        <v>2.28225597770693E-2</v>
      </c>
      <c r="X70" s="32" t="s">
        <v>68</v>
      </c>
      <c r="Y70" s="32" t="s">
        <v>68</v>
      </c>
      <c r="Z70" s="32" t="s">
        <v>68</v>
      </c>
      <c r="AA70" s="32" t="s">
        <v>68</v>
      </c>
      <c r="AB70" s="32" t="s">
        <v>68</v>
      </c>
      <c r="AC70" s="32" t="s">
        <v>68</v>
      </c>
      <c r="AD70" s="32" t="s">
        <v>68</v>
      </c>
      <c r="AE70" s="33"/>
      <c r="AF70" s="34" t="s">
        <v>68</v>
      </c>
      <c r="AG70" s="34" t="s">
        <v>68</v>
      </c>
      <c r="AH70" s="34" t="s">
        <v>68</v>
      </c>
      <c r="AI70" s="34" t="s">
        <v>68</v>
      </c>
      <c r="AJ70" s="34" t="s">
        <v>68</v>
      </c>
      <c r="AK70" s="34" t="s">
        <v>68</v>
      </c>
      <c r="AL70" s="35" t="s">
        <v>154</v>
      </c>
    </row>
    <row r="71" spans="1:38" ht="26.25" customHeight="1" thickBot="1" x14ac:dyDescent="0.25">
      <c r="A71" s="29" t="s">
        <v>69</v>
      </c>
      <c r="B71" s="29" t="s">
        <v>213</v>
      </c>
      <c r="C71" s="30" t="s">
        <v>214</v>
      </c>
      <c r="D71" s="41"/>
      <c r="E71" s="32" t="s">
        <v>68</v>
      </c>
      <c r="F71" s="32" t="s">
        <v>116</v>
      </c>
      <c r="G71" s="32" t="s">
        <v>68</v>
      </c>
      <c r="H71" s="32" t="s">
        <v>68</v>
      </c>
      <c r="I71" s="32" t="s">
        <v>68</v>
      </c>
      <c r="J71" s="32" t="s">
        <v>68</v>
      </c>
      <c r="K71" s="32" t="s">
        <v>68</v>
      </c>
      <c r="L71" s="32" t="s">
        <v>68</v>
      </c>
      <c r="M71" s="32" t="s">
        <v>68</v>
      </c>
      <c r="N71" s="32" t="s">
        <v>68</v>
      </c>
      <c r="O71" s="32" t="s">
        <v>68</v>
      </c>
      <c r="P71" s="32" t="s">
        <v>68</v>
      </c>
      <c r="Q71" s="32" t="s">
        <v>68</v>
      </c>
      <c r="R71" s="32" t="s">
        <v>68</v>
      </c>
      <c r="S71" s="32" t="s">
        <v>68</v>
      </c>
      <c r="T71" s="32" t="s">
        <v>68</v>
      </c>
      <c r="U71" s="32" t="s">
        <v>68</v>
      </c>
      <c r="V71" s="32" t="s">
        <v>68</v>
      </c>
      <c r="W71" s="32" t="s">
        <v>68</v>
      </c>
      <c r="X71" s="32" t="s">
        <v>68</v>
      </c>
      <c r="Y71" s="32" t="s">
        <v>68</v>
      </c>
      <c r="Z71" s="32" t="s">
        <v>68</v>
      </c>
      <c r="AA71" s="32" t="s">
        <v>68</v>
      </c>
      <c r="AB71" s="32" t="s">
        <v>68</v>
      </c>
      <c r="AC71" s="32" t="s">
        <v>68</v>
      </c>
      <c r="AD71" s="32" t="s">
        <v>68</v>
      </c>
      <c r="AE71" s="33"/>
      <c r="AF71" s="34" t="s">
        <v>68</v>
      </c>
      <c r="AG71" s="34" t="s">
        <v>68</v>
      </c>
      <c r="AH71" s="34" t="s">
        <v>68</v>
      </c>
      <c r="AI71" s="34" t="s">
        <v>68</v>
      </c>
      <c r="AJ71" s="34" t="s">
        <v>68</v>
      </c>
      <c r="AK71" s="34" t="s">
        <v>68</v>
      </c>
      <c r="AL71" s="35" t="s">
        <v>154</v>
      </c>
    </row>
    <row r="72" spans="1:38" ht="26.25" customHeight="1" thickBot="1" x14ac:dyDescent="0.25">
      <c r="A72" s="29" t="s">
        <v>69</v>
      </c>
      <c r="B72" s="29" t="s">
        <v>215</v>
      </c>
      <c r="C72" s="30" t="s">
        <v>216</v>
      </c>
      <c r="D72" s="31"/>
      <c r="E72" s="32">
        <v>0.56548672437937098</v>
      </c>
      <c r="F72" s="32">
        <v>1.04815917901283</v>
      </c>
      <c r="G72" s="32">
        <v>0.715583931036744</v>
      </c>
      <c r="H72" s="32" t="s">
        <v>72</v>
      </c>
      <c r="I72" s="32">
        <v>1.52874940325718</v>
      </c>
      <c r="J72" s="32">
        <v>1.88782823544633</v>
      </c>
      <c r="K72" s="32">
        <v>1.91755268893905</v>
      </c>
      <c r="L72" s="32">
        <v>1.6680756388305999E-3</v>
      </c>
      <c r="M72" s="32">
        <v>294.130128721267</v>
      </c>
      <c r="N72" s="32">
        <v>1.84216931069819</v>
      </c>
      <c r="O72" s="32">
        <v>0.26577206213761001</v>
      </c>
      <c r="P72" s="32">
        <v>0.102791835753741</v>
      </c>
      <c r="Q72" s="32">
        <v>6.3470862903258402E-2</v>
      </c>
      <c r="R72" s="32">
        <v>1.5868313074057201</v>
      </c>
      <c r="S72" s="32">
        <v>1.2450511396550099</v>
      </c>
      <c r="T72" s="32">
        <v>0.79076843406999098</v>
      </c>
      <c r="U72" s="32">
        <v>5.8816746389889402E-2</v>
      </c>
      <c r="V72" s="32">
        <v>16.845733909209802</v>
      </c>
      <c r="W72" s="32">
        <v>1.7447346210763599</v>
      </c>
      <c r="X72" s="32" t="s">
        <v>72</v>
      </c>
      <c r="Y72" s="32">
        <v>8.1810340000000001E-5</v>
      </c>
      <c r="Z72" s="32" t="s">
        <v>72</v>
      </c>
      <c r="AA72" s="32" t="s">
        <v>72</v>
      </c>
      <c r="AB72" s="32">
        <v>8.1810340000000001E-5</v>
      </c>
      <c r="AC72" s="32">
        <v>0.24667938</v>
      </c>
      <c r="AD72" s="32">
        <v>9.9883794699999999</v>
      </c>
      <c r="AE72" s="33"/>
      <c r="AF72" s="34" t="s">
        <v>68</v>
      </c>
      <c r="AG72" s="34" t="s">
        <v>68</v>
      </c>
      <c r="AH72" s="34" t="s">
        <v>68</v>
      </c>
      <c r="AI72" s="34" t="s">
        <v>68</v>
      </c>
      <c r="AJ72" s="34" t="s">
        <v>68</v>
      </c>
      <c r="AK72" s="34">
        <v>32617.029576000001</v>
      </c>
      <c r="AL72" s="35" t="s">
        <v>217</v>
      </c>
    </row>
    <row r="73" spans="1:38" ht="26.25" customHeight="1" thickBot="1" x14ac:dyDescent="0.25">
      <c r="A73" s="29" t="s">
        <v>69</v>
      </c>
      <c r="B73" s="29" t="s">
        <v>218</v>
      </c>
      <c r="C73" s="30" t="s">
        <v>219</v>
      </c>
      <c r="D73" s="31"/>
      <c r="E73" s="32" t="s">
        <v>72</v>
      </c>
      <c r="F73" s="32" t="s">
        <v>72</v>
      </c>
      <c r="G73" s="32" t="s">
        <v>72</v>
      </c>
      <c r="H73" s="32" t="s">
        <v>72</v>
      </c>
      <c r="I73" s="32">
        <v>6.4243453363309203E-3</v>
      </c>
      <c r="J73" s="32">
        <v>9.1011558931354802E-3</v>
      </c>
      <c r="K73" s="32">
        <v>1.07072422272182E-2</v>
      </c>
      <c r="L73" s="32">
        <v>6.4243453363309203E-4</v>
      </c>
      <c r="M73" s="32" t="s">
        <v>72</v>
      </c>
      <c r="N73" s="32">
        <v>6.88353487223584E-2</v>
      </c>
      <c r="O73" s="32">
        <v>1.0949028417215E-2</v>
      </c>
      <c r="P73" s="32">
        <v>3.4149196166204702E-2</v>
      </c>
      <c r="Q73" s="32">
        <v>1.97408045709035E-3</v>
      </c>
      <c r="R73" s="32">
        <v>2.5664956982809899E-2</v>
      </c>
      <c r="S73" s="32">
        <v>1.8182103248377199E-2</v>
      </c>
      <c r="T73" s="32">
        <v>8.7173225668043895E-3</v>
      </c>
      <c r="U73" s="32">
        <v>1.2784297096646399E-2</v>
      </c>
      <c r="V73" s="32">
        <v>0.36505409150991602</v>
      </c>
      <c r="W73" s="32" t="s">
        <v>72</v>
      </c>
      <c r="X73" s="32" t="s">
        <v>72</v>
      </c>
      <c r="Y73" s="32" t="s">
        <v>72</v>
      </c>
      <c r="Z73" s="32" t="s">
        <v>72</v>
      </c>
      <c r="AA73" s="32" t="s">
        <v>72</v>
      </c>
      <c r="AB73" s="32" t="s">
        <v>72</v>
      </c>
      <c r="AC73" s="32">
        <v>0.97065679220000001</v>
      </c>
      <c r="AD73" s="32" t="s">
        <v>68</v>
      </c>
      <c r="AE73" s="33"/>
      <c r="AF73" s="34" t="s">
        <v>68</v>
      </c>
      <c r="AG73" s="34" t="s">
        <v>68</v>
      </c>
      <c r="AH73" s="34" t="s">
        <v>68</v>
      </c>
      <c r="AI73" s="34" t="s">
        <v>68</v>
      </c>
      <c r="AJ73" s="34" t="s">
        <v>68</v>
      </c>
      <c r="AK73" s="34" t="s">
        <v>200</v>
      </c>
      <c r="AL73" s="35" t="s">
        <v>220</v>
      </c>
    </row>
    <row r="74" spans="1:38" ht="26.25" customHeight="1" thickBot="1" x14ac:dyDescent="0.25">
      <c r="A74" s="29" t="s">
        <v>69</v>
      </c>
      <c r="B74" s="29" t="s">
        <v>221</v>
      </c>
      <c r="C74" s="30" t="s">
        <v>222</v>
      </c>
      <c r="D74" s="31"/>
      <c r="E74" s="32" t="s">
        <v>116</v>
      </c>
      <c r="F74" s="32">
        <v>2.9919280409931099E-2</v>
      </c>
      <c r="G74" s="32">
        <v>4.9272412990000003</v>
      </c>
      <c r="H74" s="32" t="s">
        <v>72</v>
      </c>
      <c r="I74" s="32">
        <v>0.24263117400000001</v>
      </c>
      <c r="J74" s="32">
        <v>0.28306970300000001</v>
      </c>
      <c r="K74" s="32">
        <v>0.36394676100000001</v>
      </c>
      <c r="L74" s="32">
        <v>5.5805170020000001E-3</v>
      </c>
      <c r="M74" s="32">
        <v>47.017265999999999</v>
      </c>
      <c r="N74" s="32">
        <v>2.8625026146067399E-2</v>
      </c>
      <c r="O74" s="32">
        <v>1.2267868348314601E-2</v>
      </c>
      <c r="P74" s="32">
        <v>1.17543165E-3</v>
      </c>
      <c r="Q74" s="32">
        <v>1.6357157797752798E-2</v>
      </c>
      <c r="R74" s="32">
        <v>3.4758960320224699E-2</v>
      </c>
      <c r="S74" s="32">
        <v>1.6357157797752798E-2</v>
      </c>
      <c r="T74" s="32">
        <v>0.102232236235955</v>
      </c>
      <c r="U74" s="32">
        <v>2.0446447247190998E-3</v>
      </c>
      <c r="V74" s="32">
        <v>1.6357157797752798E-2</v>
      </c>
      <c r="W74" s="32" t="s">
        <v>116</v>
      </c>
      <c r="X74" s="32">
        <v>4.7017266000000002E-2</v>
      </c>
      <c r="Y74" s="32">
        <v>7.8362109999999992E-3</v>
      </c>
      <c r="Z74" s="32">
        <v>0.14105179800000001</v>
      </c>
      <c r="AA74" s="32">
        <v>3.9181054999999996E-3</v>
      </c>
      <c r="AB74" s="32">
        <v>0.19982338049999998</v>
      </c>
      <c r="AC74" s="32" t="s">
        <v>116</v>
      </c>
      <c r="AD74" s="32" t="s">
        <v>68</v>
      </c>
      <c r="AE74" s="33"/>
      <c r="AF74" s="34" t="s">
        <v>68</v>
      </c>
      <c r="AG74" s="34" t="s">
        <v>68</v>
      </c>
      <c r="AH74" s="34" t="s">
        <v>68</v>
      </c>
      <c r="AI74" s="34" t="s">
        <v>68</v>
      </c>
      <c r="AJ74" s="34" t="s">
        <v>68</v>
      </c>
      <c r="AK74" s="34" t="s">
        <v>200</v>
      </c>
      <c r="AL74" s="35" t="s">
        <v>223</v>
      </c>
    </row>
    <row r="75" spans="1:38" ht="26.25" customHeight="1" thickBot="1" x14ac:dyDescent="0.25">
      <c r="A75" s="29" t="s">
        <v>69</v>
      </c>
      <c r="B75" s="29" t="s">
        <v>224</v>
      </c>
      <c r="C75" s="30" t="s">
        <v>225</v>
      </c>
      <c r="D75" s="41"/>
      <c r="E75" s="32" t="s">
        <v>116</v>
      </c>
      <c r="F75" s="32" t="s">
        <v>72</v>
      </c>
      <c r="G75" s="32" t="s">
        <v>116</v>
      </c>
      <c r="H75" s="32" t="s">
        <v>72</v>
      </c>
      <c r="I75" s="32" t="s">
        <v>116</v>
      </c>
      <c r="J75" s="32" t="s">
        <v>116</v>
      </c>
      <c r="K75" s="32" t="s">
        <v>116</v>
      </c>
      <c r="L75" s="32" t="s">
        <v>116</v>
      </c>
      <c r="M75" s="32" t="s">
        <v>72</v>
      </c>
      <c r="N75" s="32" t="s">
        <v>72</v>
      </c>
      <c r="O75" s="32" t="s">
        <v>72</v>
      </c>
      <c r="P75" s="32" t="s">
        <v>72</v>
      </c>
      <c r="Q75" s="32" t="s">
        <v>72</v>
      </c>
      <c r="R75" s="32" t="s">
        <v>72</v>
      </c>
      <c r="S75" s="32" t="s">
        <v>72</v>
      </c>
      <c r="T75" s="32" t="s">
        <v>72</v>
      </c>
      <c r="U75" s="32" t="s">
        <v>72</v>
      </c>
      <c r="V75" s="32" t="s">
        <v>72</v>
      </c>
      <c r="W75" s="32" t="s">
        <v>72</v>
      </c>
      <c r="X75" s="32" t="s">
        <v>72</v>
      </c>
      <c r="Y75" s="32" t="s">
        <v>72</v>
      </c>
      <c r="Z75" s="32" t="s">
        <v>72</v>
      </c>
      <c r="AA75" s="32" t="s">
        <v>72</v>
      </c>
      <c r="AB75" s="32" t="s">
        <v>72</v>
      </c>
      <c r="AC75" s="32" t="s">
        <v>72</v>
      </c>
      <c r="AD75" s="32" t="s">
        <v>68</v>
      </c>
      <c r="AE75" s="33"/>
      <c r="AF75" s="34" t="s">
        <v>68</v>
      </c>
      <c r="AG75" s="34" t="s">
        <v>68</v>
      </c>
      <c r="AH75" s="34" t="s">
        <v>68</v>
      </c>
      <c r="AI75" s="34" t="s">
        <v>68</v>
      </c>
      <c r="AJ75" s="34" t="s">
        <v>68</v>
      </c>
      <c r="AK75" s="34" t="s">
        <v>73</v>
      </c>
      <c r="AL75" s="35" t="s">
        <v>226</v>
      </c>
    </row>
    <row r="76" spans="1:38" ht="26.25" customHeight="1" thickBot="1" x14ac:dyDescent="0.25">
      <c r="A76" s="29" t="s">
        <v>69</v>
      </c>
      <c r="B76" s="29" t="s">
        <v>227</v>
      </c>
      <c r="C76" s="30" t="s">
        <v>228</v>
      </c>
      <c r="D76" s="31"/>
      <c r="E76" s="32" t="s">
        <v>116</v>
      </c>
      <c r="F76" s="32" t="s">
        <v>116</v>
      </c>
      <c r="G76" s="32" t="s">
        <v>116</v>
      </c>
      <c r="H76" s="32" t="s">
        <v>72</v>
      </c>
      <c r="I76" s="32" t="s">
        <v>116</v>
      </c>
      <c r="J76" s="32" t="s">
        <v>116</v>
      </c>
      <c r="K76" s="32" t="s">
        <v>116</v>
      </c>
      <c r="L76" s="32" t="s">
        <v>116</v>
      </c>
      <c r="M76" s="32" t="s">
        <v>116</v>
      </c>
      <c r="N76" s="32" t="s">
        <v>116</v>
      </c>
      <c r="O76" s="32" t="s">
        <v>116</v>
      </c>
      <c r="P76" s="32" t="s">
        <v>116</v>
      </c>
      <c r="Q76" s="32" t="s">
        <v>116</v>
      </c>
      <c r="R76" s="32" t="s">
        <v>72</v>
      </c>
      <c r="S76" s="32" t="s">
        <v>116</v>
      </c>
      <c r="T76" s="32" t="s">
        <v>72</v>
      </c>
      <c r="U76" s="32" t="s">
        <v>72</v>
      </c>
      <c r="V76" s="32" t="s">
        <v>116</v>
      </c>
      <c r="W76" s="32" t="s">
        <v>72</v>
      </c>
      <c r="X76" s="32" t="s">
        <v>72</v>
      </c>
      <c r="Y76" s="32" t="s">
        <v>72</v>
      </c>
      <c r="Z76" s="32" t="s">
        <v>72</v>
      </c>
      <c r="AA76" s="32" t="s">
        <v>72</v>
      </c>
      <c r="AB76" s="32" t="s">
        <v>72</v>
      </c>
      <c r="AC76" s="32" t="s">
        <v>72</v>
      </c>
      <c r="AD76" s="32" t="s">
        <v>116</v>
      </c>
      <c r="AE76" s="33"/>
      <c r="AF76" s="34" t="s">
        <v>68</v>
      </c>
      <c r="AG76" s="34" t="s">
        <v>68</v>
      </c>
      <c r="AH76" s="34" t="s">
        <v>68</v>
      </c>
      <c r="AI76" s="34" t="s">
        <v>68</v>
      </c>
      <c r="AJ76" s="34" t="s">
        <v>68</v>
      </c>
      <c r="AK76" s="34" t="s">
        <v>200</v>
      </c>
      <c r="AL76" s="35" t="s">
        <v>229</v>
      </c>
    </row>
    <row r="77" spans="1:38" ht="26.25" customHeight="1" thickBot="1" x14ac:dyDescent="0.25">
      <c r="A77" s="29" t="s">
        <v>69</v>
      </c>
      <c r="B77" s="29" t="s">
        <v>230</v>
      </c>
      <c r="C77" s="30" t="s">
        <v>231</v>
      </c>
      <c r="D77" s="31"/>
      <c r="E77" s="32" t="s">
        <v>116</v>
      </c>
      <c r="F77" s="32" t="s">
        <v>116</v>
      </c>
      <c r="G77" s="32" t="s">
        <v>116</v>
      </c>
      <c r="H77" s="32" t="s">
        <v>72</v>
      </c>
      <c r="I77" s="32" t="s">
        <v>116</v>
      </c>
      <c r="J77" s="32" t="s">
        <v>116</v>
      </c>
      <c r="K77" s="32" t="s">
        <v>116</v>
      </c>
      <c r="L77" s="32" t="s">
        <v>116</v>
      </c>
      <c r="M77" s="32" t="s">
        <v>116</v>
      </c>
      <c r="N77" s="32" t="s">
        <v>116</v>
      </c>
      <c r="O77" s="32" t="s">
        <v>116</v>
      </c>
      <c r="P77" s="32" t="s">
        <v>116</v>
      </c>
      <c r="Q77" s="32" t="s">
        <v>116</v>
      </c>
      <c r="R77" s="32" t="s">
        <v>72</v>
      </c>
      <c r="S77" s="32" t="s">
        <v>72</v>
      </c>
      <c r="T77" s="32" t="s">
        <v>72</v>
      </c>
      <c r="U77" s="32" t="s">
        <v>72</v>
      </c>
      <c r="V77" s="32" t="s">
        <v>116</v>
      </c>
      <c r="W77" s="32" t="s">
        <v>72</v>
      </c>
      <c r="X77" s="32" t="s">
        <v>72</v>
      </c>
      <c r="Y77" s="32" t="s">
        <v>72</v>
      </c>
      <c r="Z77" s="32" t="s">
        <v>72</v>
      </c>
      <c r="AA77" s="32" t="s">
        <v>72</v>
      </c>
      <c r="AB77" s="32" t="s">
        <v>72</v>
      </c>
      <c r="AC77" s="32" t="s">
        <v>72</v>
      </c>
      <c r="AD77" s="32" t="s">
        <v>72</v>
      </c>
      <c r="AE77" s="33"/>
      <c r="AF77" s="34" t="s">
        <v>68</v>
      </c>
      <c r="AG77" s="34" t="s">
        <v>68</v>
      </c>
      <c r="AH77" s="34" t="s">
        <v>68</v>
      </c>
      <c r="AI77" s="34" t="s">
        <v>68</v>
      </c>
      <c r="AJ77" s="34" t="s">
        <v>68</v>
      </c>
      <c r="AK77" s="34" t="s">
        <v>200</v>
      </c>
      <c r="AL77" s="35" t="s">
        <v>232</v>
      </c>
    </row>
    <row r="78" spans="1:38" ht="26.25" customHeight="1" thickBot="1" x14ac:dyDescent="0.25">
      <c r="A78" s="29" t="s">
        <v>69</v>
      </c>
      <c r="B78" s="29" t="s">
        <v>233</v>
      </c>
      <c r="C78" s="30" t="s">
        <v>234</v>
      </c>
      <c r="D78" s="31"/>
      <c r="E78" s="32" t="s">
        <v>116</v>
      </c>
      <c r="F78" s="32" t="s">
        <v>116</v>
      </c>
      <c r="G78" s="32" t="s">
        <v>116</v>
      </c>
      <c r="H78" s="32" t="s">
        <v>72</v>
      </c>
      <c r="I78" s="32" t="s">
        <v>116</v>
      </c>
      <c r="J78" s="32" t="s">
        <v>116</v>
      </c>
      <c r="K78" s="32" t="s">
        <v>116</v>
      </c>
      <c r="L78" s="32" t="s">
        <v>116</v>
      </c>
      <c r="M78" s="32" t="s">
        <v>116</v>
      </c>
      <c r="N78" s="32" t="s">
        <v>116</v>
      </c>
      <c r="O78" s="32" t="s">
        <v>116</v>
      </c>
      <c r="P78" s="32" t="s">
        <v>116</v>
      </c>
      <c r="Q78" s="32" t="s">
        <v>116</v>
      </c>
      <c r="R78" s="32" t="s">
        <v>72</v>
      </c>
      <c r="S78" s="32" t="s">
        <v>72</v>
      </c>
      <c r="T78" s="32" t="s">
        <v>116</v>
      </c>
      <c r="U78" s="32" t="s">
        <v>116</v>
      </c>
      <c r="V78" s="32" t="s">
        <v>116</v>
      </c>
      <c r="W78" s="32" t="s">
        <v>116</v>
      </c>
      <c r="X78" s="32" t="s">
        <v>72</v>
      </c>
      <c r="Y78" s="32" t="s">
        <v>72</v>
      </c>
      <c r="Z78" s="32" t="s">
        <v>72</v>
      </c>
      <c r="AA78" s="32" t="s">
        <v>72</v>
      </c>
      <c r="AB78" s="32" t="s">
        <v>72</v>
      </c>
      <c r="AC78" s="32" t="s">
        <v>116</v>
      </c>
      <c r="AD78" s="32" t="s">
        <v>72</v>
      </c>
      <c r="AE78" s="33"/>
      <c r="AF78" s="34" t="s">
        <v>68</v>
      </c>
      <c r="AG78" s="34" t="s">
        <v>68</v>
      </c>
      <c r="AH78" s="34" t="s">
        <v>68</v>
      </c>
      <c r="AI78" s="34" t="s">
        <v>68</v>
      </c>
      <c r="AJ78" s="34" t="s">
        <v>68</v>
      </c>
      <c r="AK78" s="34" t="s">
        <v>68</v>
      </c>
      <c r="AL78" s="35" t="s">
        <v>235</v>
      </c>
    </row>
    <row r="79" spans="1:38" ht="26.25" customHeight="1" thickBot="1" x14ac:dyDescent="0.25">
      <c r="A79" s="29" t="s">
        <v>69</v>
      </c>
      <c r="B79" s="29" t="s">
        <v>236</v>
      </c>
      <c r="C79" s="30" t="s">
        <v>237</v>
      </c>
      <c r="D79" s="31"/>
      <c r="E79" s="32" t="s">
        <v>72</v>
      </c>
      <c r="F79" s="32">
        <v>5.7173125999999998E-2</v>
      </c>
      <c r="G79" s="32" t="s">
        <v>72</v>
      </c>
      <c r="H79" s="32" t="s">
        <v>72</v>
      </c>
      <c r="I79" s="32">
        <v>1.6504877925846299E-5</v>
      </c>
      <c r="J79" s="32">
        <v>2.7508129876410501E-5</v>
      </c>
      <c r="K79" s="32">
        <v>3.3009755851692598E-5</v>
      </c>
      <c r="L79" s="32" t="s">
        <v>72</v>
      </c>
      <c r="M79" s="32" t="s">
        <v>72</v>
      </c>
      <c r="N79" s="32" t="s">
        <v>72</v>
      </c>
      <c r="O79" s="32" t="s">
        <v>72</v>
      </c>
      <c r="P79" s="32" t="s">
        <v>72</v>
      </c>
      <c r="Q79" s="32" t="s">
        <v>72</v>
      </c>
      <c r="R79" s="32" t="s">
        <v>72</v>
      </c>
      <c r="S79" s="32" t="s">
        <v>72</v>
      </c>
      <c r="T79" s="32">
        <v>0.32222499999999998</v>
      </c>
      <c r="U79" s="32" t="s">
        <v>72</v>
      </c>
      <c r="V79" s="32" t="s">
        <v>72</v>
      </c>
      <c r="W79" s="32" t="s">
        <v>72</v>
      </c>
      <c r="X79" s="32" t="s">
        <v>72</v>
      </c>
      <c r="Y79" s="32" t="s">
        <v>72</v>
      </c>
      <c r="Z79" s="32" t="s">
        <v>72</v>
      </c>
      <c r="AA79" s="32" t="s">
        <v>72</v>
      </c>
      <c r="AB79" s="32" t="s">
        <v>72</v>
      </c>
      <c r="AC79" s="32" t="s">
        <v>72</v>
      </c>
      <c r="AD79" s="32" t="s">
        <v>68</v>
      </c>
      <c r="AE79" s="33"/>
      <c r="AF79" s="34" t="s">
        <v>68</v>
      </c>
      <c r="AG79" s="34" t="s">
        <v>68</v>
      </c>
      <c r="AH79" s="34" t="s">
        <v>68</v>
      </c>
      <c r="AI79" s="34" t="s">
        <v>68</v>
      </c>
      <c r="AJ79" s="34" t="s">
        <v>68</v>
      </c>
      <c r="AK79" s="34" t="s">
        <v>200</v>
      </c>
      <c r="AL79" s="35" t="s">
        <v>238</v>
      </c>
    </row>
    <row r="80" spans="1:38" ht="26.25" customHeight="1" thickBot="1" x14ac:dyDescent="0.25">
      <c r="A80" s="29" t="s">
        <v>69</v>
      </c>
      <c r="B80" s="36" t="s">
        <v>239</v>
      </c>
      <c r="C80" s="39" t="s">
        <v>240</v>
      </c>
      <c r="D80" s="31"/>
      <c r="E80" s="32" t="s">
        <v>73</v>
      </c>
      <c r="F80" s="32" t="s">
        <v>73</v>
      </c>
      <c r="G80" s="32" t="s">
        <v>73</v>
      </c>
      <c r="H80" s="32" t="s">
        <v>73</v>
      </c>
      <c r="I80" s="32" t="s">
        <v>73</v>
      </c>
      <c r="J80" s="32" t="s">
        <v>73</v>
      </c>
      <c r="K80" s="32" t="s">
        <v>73</v>
      </c>
      <c r="L80" s="32" t="s">
        <v>73</v>
      </c>
      <c r="M80" s="32" t="s">
        <v>73</v>
      </c>
      <c r="N80" s="32" t="s">
        <v>73</v>
      </c>
      <c r="O80" s="32" t="s">
        <v>73</v>
      </c>
      <c r="P80" s="32" t="s">
        <v>73</v>
      </c>
      <c r="Q80" s="32" t="s">
        <v>73</v>
      </c>
      <c r="R80" s="32" t="s">
        <v>73</v>
      </c>
      <c r="S80" s="32" t="s">
        <v>73</v>
      </c>
      <c r="T80" s="32" t="s">
        <v>73</v>
      </c>
      <c r="U80" s="32" t="s">
        <v>73</v>
      </c>
      <c r="V80" s="32" t="s">
        <v>73</v>
      </c>
      <c r="W80" s="32" t="s">
        <v>73</v>
      </c>
      <c r="X80" s="32" t="s">
        <v>73</v>
      </c>
      <c r="Y80" s="32" t="s">
        <v>73</v>
      </c>
      <c r="Z80" s="32" t="s">
        <v>73</v>
      </c>
      <c r="AA80" s="32" t="s">
        <v>73</v>
      </c>
      <c r="AB80" s="32" t="s">
        <v>73</v>
      </c>
      <c r="AC80" s="32" t="s">
        <v>73</v>
      </c>
      <c r="AD80" s="32" t="s">
        <v>73</v>
      </c>
      <c r="AE80" s="33"/>
      <c r="AF80" s="34" t="s">
        <v>68</v>
      </c>
      <c r="AG80" s="34" t="s">
        <v>68</v>
      </c>
      <c r="AH80" s="34" t="s">
        <v>68</v>
      </c>
      <c r="AI80" s="34" t="s">
        <v>68</v>
      </c>
      <c r="AJ80" s="34" t="s">
        <v>68</v>
      </c>
      <c r="AK80" s="34" t="s">
        <v>73</v>
      </c>
      <c r="AL80" s="35" t="s">
        <v>241</v>
      </c>
    </row>
    <row r="81" spans="1:38" ht="26.25" customHeight="1" thickBot="1" x14ac:dyDescent="0.25">
      <c r="A81" s="29" t="s">
        <v>69</v>
      </c>
      <c r="B81" s="36" t="s">
        <v>242</v>
      </c>
      <c r="C81" s="39" t="s">
        <v>243</v>
      </c>
      <c r="D81" s="31"/>
      <c r="E81" s="32" t="s">
        <v>68</v>
      </c>
      <c r="F81" s="32" t="s">
        <v>68</v>
      </c>
      <c r="G81" s="32" t="s">
        <v>68</v>
      </c>
      <c r="H81" s="32" t="s">
        <v>68</v>
      </c>
      <c r="I81" s="32" t="s">
        <v>116</v>
      </c>
      <c r="J81" s="32" t="s">
        <v>116</v>
      </c>
      <c r="K81" s="32" t="s">
        <v>116</v>
      </c>
      <c r="L81" s="32" t="s">
        <v>68</v>
      </c>
      <c r="M81" s="32" t="s">
        <v>68</v>
      </c>
      <c r="N81" s="32" t="s">
        <v>68</v>
      </c>
      <c r="O81" s="32" t="s">
        <v>68</v>
      </c>
      <c r="P81" s="32" t="s">
        <v>68</v>
      </c>
      <c r="Q81" s="32" t="s">
        <v>68</v>
      </c>
      <c r="R81" s="32" t="s">
        <v>68</v>
      </c>
      <c r="S81" s="32" t="s">
        <v>68</v>
      </c>
      <c r="T81" s="32" t="s">
        <v>68</v>
      </c>
      <c r="U81" s="32" t="s">
        <v>68</v>
      </c>
      <c r="V81" s="32" t="s">
        <v>68</v>
      </c>
      <c r="W81" s="32" t="s">
        <v>68</v>
      </c>
      <c r="X81" s="32" t="s">
        <v>68</v>
      </c>
      <c r="Y81" s="32" t="s">
        <v>68</v>
      </c>
      <c r="Z81" s="32" t="s">
        <v>68</v>
      </c>
      <c r="AA81" s="32" t="s">
        <v>68</v>
      </c>
      <c r="AB81" s="32" t="s">
        <v>68</v>
      </c>
      <c r="AC81" s="32" t="s">
        <v>68</v>
      </c>
      <c r="AD81" s="32" t="s">
        <v>68</v>
      </c>
      <c r="AE81" s="33"/>
      <c r="AF81" s="34" t="s">
        <v>68</v>
      </c>
      <c r="AG81" s="34" t="s">
        <v>68</v>
      </c>
      <c r="AH81" s="34" t="s">
        <v>68</v>
      </c>
      <c r="AI81" s="34" t="s">
        <v>68</v>
      </c>
      <c r="AJ81" s="34" t="s">
        <v>68</v>
      </c>
      <c r="AK81" s="34" t="s">
        <v>68</v>
      </c>
      <c r="AL81" s="35" t="s">
        <v>244</v>
      </c>
    </row>
    <row r="82" spans="1:38" ht="26.25" customHeight="1" thickBot="1" x14ac:dyDescent="0.25">
      <c r="A82" s="29" t="s">
        <v>245</v>
      </c>
      <c r="B82" s="36" t="s">
        <v>246</v>
      </c>
      <c r="C82" s="45" t="s">
        <v>247</v>
      </c>
      <c r="D82" s="31"/>
      <c r="E82" s="32" t="s">
        <v>68</v>
      </c>
      <c r="F82" s="32">
        <v>180.68111744426901</v>
      </c>
      <c r="G82" s="32" t="s">
        <v>68</v>
      </c>
      <c r="H82" s="32" t="s">
        <v>68</v>
      </c>
      <c r="I82" s="32" t="s">
        <v>68</v>
      </c>
      <c r="J82" s="32" t="s">
        <v>68</v>
      </c>
      <c r="K82" s="32" t="s">
        <v>68</v>
      </c>
      <c r="L82" s="32" t="s">
        <v>68</v>
      </c>
      <c r="M82" s="32" t="s">
        <v>68</v>
      </c>
      <c r="N82" s="32" t="s">
        <v>68</v>
      </c>
      <c r="O82" s="32" t="s">
        <v>68</v>
      </c>
      <c r="P82" s="32">
        <v>0.12837000000000001</v>
      </c>
      <c r="Q82" s="32" t="s">
        <v>68</v>
      </c>
      <c r="R82" s="32" t="s">
        <v>68</v>
      </c>
      <c r="S82" s="32" t="s">
        <v>68</v>
      </c>
      <c r="T82" s="32" t="s">
        <v>68</v>
      </c>
      <c r="U82" s="32" t="s">
        <v>68</v>
      </c>
      <c r="V82" s="32" t="s">
        <v>68</v>
      </c>
      <c r="W82" s="32" t="s">
        <v>68</v>
      </c>
      <c r="X82" s="32">
        <v>0</v>
      </c>
      <c r="Y82" s="32">
        <v>0</v>
      </c>
      <c r="Z82" s="32">
        <v>0</v>
      </c>
      <c r="AA82" s="32">
        <v>0</v>
      </c>
      <c r="AB82" s="32">
        <v>0</v>
      </c>
      <c r="AC82" s="32" t="s">
        <v>68</v>
      </c>
      <c r="AD82" s="32" t="s">
        <v>68</v>
      </c>
      <c r="AE82" s="33"/>
      <c r="AF82" s="34" t="s">
        <v>68</v>
      </c>
      <c r="AG82" s="34" t="s">
        <v>68</v>
      </c>
      <c r="AH82" s="34" t="s">
        <v>68</v>
      </c>
      <c r="AI82" s="34" t="s">
        <v>68</v>
      </c>
      <c r="AJ82" s="34" t="s">
        <v>68</v>
      </c>
      <c r="AK82" s="34">
        <v>65883.919442541795</v>
      </c>
      <c r="AL82" s="35" t="s">
        <v>248</v>
      </c>
    </row>
    <row r="83" spans="1:38" ht="26.25" customHeight="1" thickBot="1" x14ac:dyDescent="0.25">
      <c r="A83" s="29" t="s">
        <v>69</v>
      </c>
      <c r="B83" s="46" t="s">
        <v>249</v>
      </c>
      <c r="C83" s="47" t="s">
        <v>250</v>
      </c>
      <c r="D83" s="31"/>
      <c r="E83" s="32" t="s">
        <v>72</v>
      </c>
      <c r="F83" s="32">
        <v>0.51480137142857096</v>
      </c>
      <c r="G83" s="32" t="s">
        <v>72</v>
      </c>
      <c r="H83" s="32" t="s">
        <v>68</v>
      </c>
      <c r="I83" s="32" t="s">
        <v>116</v>
      </c>
      <c r="J83" s="32" t="s">
        <v>116</v>
      </c>
      <c r="K83" s="32" t="s">
        <v>116</v>
      </c>
      <c r="L83" s="32" t="s">
        <v>116</v>
      </c>
      <c r="M83" s="32" t="s">
        <v>72</v>
      </c>
      <c r="N83" s="32" t="s">
        <v>68</v>
      </c>
      <c r="O83" s="32" t="s">
        <v>68</v>
      </c>
      <c r="P83" s="32" t="s">
        <v>68</v>
      </c>
      <c r="Q83" s="32" t="s">
        <v>68</v>
      </c>
      <c r="R83" s="32" t="s">
        <v>68</v>
      </c>
      <c r="S83" s="32" t="s">
        <v>68</v>
      </c>
      <c r="T83" s="32" t="s">
        <v>68</v>
      </c>
      <c r="U83" s="32" t="s">
        <v>68</v>
      </c>
      <c r="V83" s="32" t="s">
        <v>68</v>
      </c>
      <c r="W83" s="32">
        <v>0.64350171428571401</v>
      </c>
      <c r="X83" s="32">
        <v>1.60151489142857E-4</v>
      </c>
      <c r="Y83" s="32">
        <v>8.7998859428571401E-4</v>
      </c>
      <c r="Z83" s="32">
        <v>4.34363657142857E-4</v>
      </c>
      <c r="AA83" s="32">
        <v>5.8719531428571401E-5</v>
      </c>
      <c r="AB83" s="32">
        <v>1.5332232719999994E-3</v>
      </c>
      <c r="AC83" s="32" t="s">
        <v>72</v>
      </c>
      <c r="AD83" s="32" t="s">
        <v>68</v>
      </c>
      <c r="AE83" s="33"/>
      <c r="AF83" s="34" t="s">
        <v>68</v>
      </c>
      <c r="AG83" s="34" t="s">
        <v>68</v>
      </c>
      <c r="AH83" s="34" t="s">
        <v>68</v>
      </c>
      <c r="AI83" s="34" t="s">
        <v>68</v>
      </c>
      <c r="AJ83" s="34" t="s">
        <v>68</v>
      </c>
      <c r="AK83" s="34">
        <v>2252.2559999999999</v>
      </c>
      <c r="AL83" s="35" t="s">
        <v>251</v>
      </c>
    </row>
    <row r="84" spans="1:38" ht="26.25" customHeight="1" thickBot="1" x14ac:dyDescent="0.25">
      <c r="A84" s="29" t="s">
        <v>69</v>
      </c>
      <c r="B84" s="46" t="s">
        <v>252</v>
      </c>
      <c r="C84" s="47" t="s">
        <v>253</v>
      </c>
      <c r="D84" s="31"/>
      <c r="E84" s="32" t="s">
        <v>72</v>
      </c>
      <c r="F84" s="32">
        <v>3.05341563428571E-2</v>
      </c>
      <c r="G84" s="32" t="s">
        <v>68</v>
      </c>
      <c r="H84" s="32" t="s">
        <v>68</v>
      </c>
      <c r="I84" s="32">
        <v>1.8790250057142899E-2</v>
      </c>
      <c r="J84" s="32">
        <v>9.3951250285714299E-2</v>
      </c>
      <c r="K84" s="32">
        <v>0.37580500114285698</v>
      </c>
      <c r="L84" s="32">
        <v>2.4427325074285702E-4</v>
      </c>
      <c r="M84" s="32">
        <v>2.2313421942857098E-3</v>
      </c>
      <c r="N84" s="32" t="s">
        <v>72</v>
      </c>
      <c r="O84" s="32" t="s">
        <v>72</v>
      </c>
      <c r="P84" s="32" t="s">
        <v>72</v>
      </c>
      <c r="Q84" s="32" t="s">
        <v>68</v>
      </c>
      <c r="R84" s="32" t="s">
        <v>68</v>
      </c>
      <c r="S84" s="32" t="s">
        <v>68</v>
      </c>
      <c r="T84" s="32" t="s">
        <v>68</v>
      </c>
      <c r="U84" s="32" t="s">
        <v>68</v>
      </c>
      <c r="V84" s="32" t="s">
        <v>68</v>
      </c>
      <c r="W84" s="32" t="s">
        <v>72</v>
      </c>
      <c r="X84" s="32" t="s">
        <v>72</v>
      </c>
      <c r="Y84" s="32" t="s">
        <v>72</v>
      </c>
      <c r="Z84" s="32" t="s">
        <v>72</v>
      </c>
      <c r="AA84" s="32" t="s">
        <v>72</v>
      </c>
      <c r="AB84" s="32" t="s">
        <v>72</v>
      </c>
      <c r="AC84" s="32" t="s">
        <v>72</v>
      </c>
      <c r="AD84" s="32" t="s">
        <v>68</v>
      </c>
      <c r="AE84" s="33"/>
      <c r="AF84" s="34" t="s">
        <v>68</v>
      </c>
      <c r="AG84" s="34" t="s">
        <v>68</v>
      </c>
      <c r="AH84" s="34" t="s">
        <v>68</v>
      </c>
      <c r="AI84" s="34" t="s">
        <v>68</v>
      </c>
      <c r="AJ84" s="34" t="s">
        <v>68</v>
      </c>
      <c r="AK84" s="34">
        <v>234.878125714286</v>
      </c>
      <c r="AL84" s="35" t="s">
        <v>254</v>
      </c>
    </row>
    <row r="85" spans="1:38" ht="26.25" customHeight="1" thickBot="1" x14ac:dyDescent="0.25">
      <c r="A85" s="29" t="s">
        <v>245</v>
      </c>
      <c r="B85" s="39" t="s">
        <v>255</v>
      </c>
      <c r="C85" s="47" t="s">
        <v>256</v>
      </c>
      <c r="D85" s="31"/>
      <c r="E85" s="32" t="s">
        <v>68</v>
      </c>
      <c r="F85" s="32">
        <v>76.409769948743801</v>
      </c>
      <c r="G85" s="32" t="s">
        <v>68</v>
      </c>
      <c r="H85" s="32" t="s">
        <v>68</v>
      </c>
      <c r="I85" s="32" t="s">
        <v>68</v>
      </c>
      <c r="J85" s="32" t="s">
        <v>68</v>
      </c>
      <c r="K85" s="32" t="s">
        <v>68</v>
      </c>
      <c r="L85" s="32" t="s">
        <v>68</v>
      </c>
      <c r="M85" s="32" t="s">
        <v>68</v>
      </c>
      <c r="N85" s="32" t="s">
        <v>68</v>
      </c>
      <c r="O85" s="32" t="s">
        <v>68</v>
      </c>
      <c r="P85" s="32" t="s">
        <v>68</v>
      </c>
      <c r="Q85" s="32" t="s">
        <v>68</v>
      </c>
      <c r="R85" s="32" t="s">
        <v>68</v>
      </c>
      <c r="S85" s="32" t="s">
        <v>68</v>
      </c>
      <c r="T85" s="32" t="s">
        <v>68</v>
      </c>
      <c r="U85" s="32" t="s">
        <v>68</v>
      </c>
      <c r="V85" s="32" t="s">
        <v>68</v>
      </c>
      <c r="W85" s="32" t="s">
        <v>68</v>
      </c>
      <c r="X85" s="32" t="s">
        <v>68</v>
      </c>
      <c r="Y85" s="32" t="s">
        <v>68</v>
      </c>
      <c r="Z85" s="32" t="s">
        <v>68</v>
      </c>
      <c r="AA85" s="32" t="s">
        <v>68</v>
      </c>
      <c r="AB85" s="32" t="s">
        <v>68</v>
      </c>
      <c r="AC85" s="32" t="s">
        <v>68</v>
      </c>
      <c r="AD85" s="32" t="s">
        <v>68</v>
      </c>
      <c r="AE85" s="33"/>
      <c r="AF85" s="34" t="s">
        <v>68</v>
      </c>
      <c r="AG85" s="34" t="s">
        <v>68</v>
      </c>
      <c r="AH85" s="34" t="s">
        <v>68</v>
      </c>
      <c r="AI85" s="34" t="s">
        <v>68</v>
      </c>
      <c r="AJ85" s="34" t="s">
        <v>68</v>
      </c>
      <c r="AK85" s="34">
        <v>104.63640083632799</v>
      </c>
      <c r="AL85" s="35" t="s">
        <v>257</v>
      </c>
    </row>
    <row r="86" spans="1:38" ht="26.25" customHeight="1" thickBot="1" x14ac:dyDescent="0.25">
      <c r="A86" s="29" t="s">
        <v>245</v>
      </c>
      <c r="B86" s="39" t="s">
        <v>258</v>
      </c>
      <c r="C86" s="45" t="s">
        <v>259</v>
      </c>
      <c r="D86" s="31"/>
      <c r="E86" s="32" t="s">
        <v>68</v>
      </c>
      <c r="F86" s="32">
        <v>3.71905888371424</v>
      </c>
      <c r="G86" s="32" t="s">
        <v>68</v>
      </c>
      <c r="H86" s="32" t="s">
        <v>68</v>
      </c>
      <c r="I86" s="32" t="s">
        <v>72</v>
      </c>
      <c r="J86" s="32" t="s">
        <v>72</v>
      </c>
      <c r="K86" s="32" t="s">
        <v>72</v>
      </c>
      <c r="L86" s="32" t="s">
        <v>68</v>
      </c>
      <c r="M86" s="32" t="s">
        <v>68</v>
      </c>
      <c r="N86" s="32" t="s">
        <v>68</v>
      </c>
      <c r="O86" s="32" t="s">
        <v>68</v>
      </c>
      <c r="P86" s="32" t="s">
        <v>68</v>
      </c>
      <c r="Q86" s="32" t="s">
        <v>68</v>
      </c>
      <c r="R86" s="32" t="s">
        <v>68</v>
      </c>
      <c r="S86" s="32" t="s">
        <v>68</v>
      </c>
      <c r="T86" s="32" t="s">
        <v>68</v>
      </c>
      <c r="U86" s="32" t="s">
        <v>68</v>
      </c>
      <c r="V86" s="32" t="s">
        <v>68</v>
      </c>
      <c r="W86" s="32" t="s">
        <v>68</v>
      </c>
      <c r="X86" s="32" t="s">
        <v>68</v>
      </c>
      <c r="Y86" s="32" t="s">
        <v>68</v>
      </c>
      <c r="Z86" s="32" t="s">
        <v>68</v>
      </c>
      <c r="AA86" s="32" t="s">
        <v>68</v>
      </c>
      <c r="AB86" s="32" t="s">
        <v>68</v>
      </c>
      <c r="AC86" s="32" t="s">
        <v>68</v>
      </c>
      <c r="AD86" s="32" t="s">
        <v>68</v>
      </c>
      <c r="AE86" s="33"/>
      <c r="AF86" s="34" t="s">
        <v>68</v>
      </c>
      <c r="AG86" s="34" t="s">
        <v>68</v>
      </c>
      <c r="AH86" s="34" t="s">
        <v>68</v>
      </c>
      <c r="AI86" s="34" t="s">
        <v>68</v>
      </c>
      <c r="AJ86" s="34" t="s">
        <v>68</v>
      </c>
      <c r="AK86" s="34">
        <v>13.7561810233969</v>
      </c>
      <c r="AL86" s="35" t="s">
        <v>248</v>
      </c>
    </row>
    <row r="87" spans="1:38" ht="26.25" customHeight="1" thickBot="1" x14ac:dyDescent="0.25">
      <c r="A87" s="29" t="s">
        <v>245</v>
      </c>
      <c r="B87" s="39" t="s">
        <v>260</v>
      </c>
      <c r="C87" s="45" t="s">
        <v>261</v>
      </c>
      <c r="D87" s="31"/>
      <c r="E87" s="32" t="s">
        <v>68</v>
      </c>
      <c r="F87" s="32">
        <v>0.116833788859562</v>
      </c>
      <c r="G87" s="32" t="s">
        <v>68</v>
      </c>
      <c r="H87" s="32" t="s">
        <v>68</v>
      </c>
      <c r="I87" s="32" t="s">
        <v>72</v>
      </c>
      <c r="J87" s="32" t="s">
        <v>72</v>
      </c>
      <c r="K87" s="32" t="s">
        <v>72</v>
      </c>
      <c r="L87" s="32" t="s">
        <v>68</v>
      </c>
      <c r="M87" s="32" t="s">
        <v>68</v>
      </c>
      <c r="N87" s="32" t="s">
        <v>68</v>
      </c>
      <c r="O87" s="32" t="s">
        <v>68</v>
      </c>
      <c r="P87" s="32" t="s">
        <v>68</v>
      </c>
      <c r="Q87" s="32" t="s">
        <v>68</v>
      </c>
      <c r="R87" s="32" t="s">
        <v>68</v>
      </c>
      <c r="S87" s="32" t="s">
        <v>68</v>
      </c>
      <c r="T87" s="32" t="s">
        <v>68</v>
      </c>
      <c r="U87" s="32" t="s">
        <v>68</v>
      </c>
      <c r="V87" s="32" t="s">
        <v>68</v>
      </c>
      <c r="W87" s="32" t="s">
        <v>68</v>
      </c>
      <c r="X87" s="32" t="s">
        <v>68</v>
      </c>
      <c r="Y87" s="32" t="s">
        <v>68</v>
      </c>
      <c r="Z87" s="32" t="s">
        <v>68</v>
      </c>
      <c r="AA87" s="32" t="s">
        <v>68</v>
      </c>
      <c r="AB87" s="32" t="s">
        <v>68</v>
      </c>
      <c r="AC87" s="32" t="s">
        <v>68</v>
      </c>
      <c r="AD87" s="32" t="s">
        <v>68</v>
      </c>
      <c r="AE87" s="33"/>
      <c r="AF87" s="34" t="s">
        <v>68</v>
      </c>
      <c r="AG87" s="34" t="s">
        <v>68</v>
      </c>
      <c r="AH87" s="34" t="s">
        <v>68</v>
      </c>
      <c r="AI87" s="34" t="s">
        <v>68</v>
      </c>
      <c r="AJ87" s="34" t="s">
        <v>68</v>
      </c>
      <c r="AK87" s="34" t="s">
        <v>200</v>
      </c>
      <c r="AL87" s="35" t="s">
        <v>248</v>
      </c>
    </row>
    <row r="88" spans="1:38" ht="26.25" customHeight="1" thickBot="1" x14ac:dyDescent="0.25">
      <c r="A88" s="29" t="s">
        <v>245</v>
      </c>
      <c r="B88" s="39" t="s">
        <v>262</v>
      </c>
      <c r="C88" s="45" t="s">
        <v>263</v>
      </c>
      <c r="D88" s="31"/>
      <c r="E88" s="32" t="s">
        <v>68</v>
      </c>
      <c r="F88" s="32">
        <v>28.158543088611999</v>
      </c>
      <c r="G88" s="32" t="s">
        <v>68</v>
      </c>
      <c r="H88" s="32" t="s">
        <v>68</v>
      </c>
      <c r="I88" s="32" t="s">
        <v>72</v>
      </c>
      <c r="J88" s="32" t="s">
        <v>72</v>
      </c>
      <c r="K88" s="32">
        <v>9.5170178282009705E-4</v>
      </c>
      <c r="L88" s="32" t="s">
        <v>68</v>
      </c>
      <c r="M88" s="32" t="s">
        <v>68</v>
      </c>
      <c r="N88" s="32" t="s">
        <v>68</v>
      </c>
      <c r="O88" s="32" t="s">
        <v>68</v>
      </c>
      <c r="P88" s="32" t="s">
        <v>68</v>
      </c>
      <c r="Q88" s="32" t="s">
        <v>68</v>
      </c>
      <c r="R88" s="32" t="s">
        <v>68</v>
      </c>
      <c r="S88" s="32" t="s">
        <v>68</v>
      </c>
      <c r="T88" s="32" t="s">
        <v>68</v>
      </c>
      <c r="U88" s="32" t="s">
        <v>68</v>
      </c>
      <c r="V88" s="32" t="s">
        <v>68</v>
      </c>
      <c r="W88" s="32" t="s">
        <v>68</v>
      </c>
      <c r="X88" s="32" t="s">
        <v>72</v>
      </c>
      <c r="Y88" s="32" t="s">
        <v>72</v>
      </c>
      <c r="Z88" s="32" t="s">
        <v>72</v>
      </c>
      <c r="AA88" s="32" t="s">
        <v>72</v>
      </c>
      <c r="AB88" s="32" t="s">
        <v>72</v>
      </c>
      <c r="AC88" s="32" t="s">
        <v>68</v>
      </c>
      <c r="AD88" s="32" t="s">
        <v>68</v>
      </c>
      <c r="AE88" s="33"/>
      <c r="AF88" s="34" t="s">
        <v>68</v>
      </c>
      <c r="AG88" s="34" t="s">
        <v>68</v>
      </c>
      <c r="AH88" s="34" t="s">
        <v>68</v>
      </c>
      <c r="AI88" s="34" t="s">
        <v>68</v>
      </c>
      <c r="AJ88" s="34" t="s">
        <v>68</v>
      </c>
      <c r="AK88" s="34">
        <v>728.92311967602495</v>
      </c>
      <c r="AL88" s="35" t="s">
        <v>264</v>
      </c>
    </row>
    <row r="89" spans="1:38" ht="26.25" customHeight="1" thickBot="1" x14ac:dyDescent="0.25">
      <c r="A89" s="29" t="s">
        <v>245</v>
      </c>
      <c r="B89" s="39" t="s">
        <v>265</v>
      </c>
      <c r="C89" s="45" t="s">
        <v>266</v>
      </c>
      <c r="D89" s="31"/>
      <c r="E89" s="32" t="s">
        <v>68</v>
      </c>
      <c r="F89" s="32">
        <v>34.530958058880401</v>
      </c>
      <c r="G89" s="32" t="s">
        <v>68</v>
      </c>
      <c r="H89" s="32" t="s">
        <v>68</v>
      </c>
      <c r="I89" s="32" t="s">
        <v>72</v>
      </c>
      <c r="J89" s="32" t="s">
        <v>72</v>
      </c>
      <c r="K89" s="32" t="s">
        <v>72</v>
      </c>
      <c r="L89" s="32" t="s">
        <v>68</v>
      </c>
      <c r="M89" s="32" t="s">
        <v>68</v>
      </c>
      <c r="N89" s="32" t="s">
        <v>68</v>
      </c>
      <c r="O89" s="32" t="s">
        <v>68</v>
      </c>
      <c r="P89" s="32" t="s">
        <v>68</v>
      </c>
      <c r="Q89" s="32" t="s">
        <v>68</v>
      </c>
      <c r="R89" s="32" t="s">
        <v>68</v>
      </c>
      <c r="S89" s="32" t="s">
        <v>68</v>
      </c>
      <c r="T89" s="32" t="s">
        <v>68</v>
      </c>
      <c r="U89" s="32" t="s">
        <v>68</v>
      </c>
      <c r="V89" s="32" t="s">
        <v>68</v>
      </c>
      <c r="W89" s="32" t="s">
        <v>68</v>
      </c>
      <c r="X89" s="32" t="s">
        <v>68</v>
      </c>
      <c r="Y89" s="32" t="s">
        <v>68</v>
      </c>
      <c r="Z89" s="32" t="s">
        <v>68</v>
      </c>
      <c r="AA89" s="32" t="s">
        <v>68</v>
      </c>
      <c r="AB89" s="32" t="s">
        <v>68</v>
      </c>
      <c r="AC89" s="32" t="s">
        <v>68</v>
      </c>
      <c r="AD89" s="32" t="s">
        <v>68</v>
      </c>
      <c r="AE89" s="33"/>
      <c r="AF89" s="34" t="s">
        <v>68</v>
      </c>
      <c r="AG89" s="34" t="s">
        <v>68</v>
      </c>
      <c r="AH89" s="34" t="s">
        <v>68</v>
      </c>
      <c r="AI89" s="34" t="s">
        <v>68</v>
      </c>
      <c r="AJ89" s="34" t="s">
        <v>68</v>
      </c>
      <c r="AK89" s="34">
        <v>79.354599613473994</v>
      </c>
      <c r="AL89" s="35" t="s">
        <v>264</v>
      </c>
    </row>
    <row r="90" spans="1:38" s="48" customFormat="1" ht="26.25" customHeight="1" thickBot="1" x14ac:dyDescent="0.25">
      <c r="A90" s="29" t="s">
        <v>245</v>
      </c>
      <c r="B90" s="39" t="s">
        <v>267</v>
      </c>
      <c r="C90" s="45" t="s">
        <v>268</v>
      </c>
      <c r="D90" s="31"/>
      <c r="E90" s="32" t="s">
        <v>68</v>
      </c>
      <c r="F90" s="32">
        <v>23.615456250301499</v>
      </c>
      <c r="G90" s="32" t="s">
        <v>68</v>
      </c>
      <c r="H90" s="32" t="s">
        <v>68</v>
      </c>
      <c r="I90" s="32" t="s">
        <v>72</v>
      </c>
      <c r="J90" s="32" t="s">
        <v>72</v>
      </c>
      <c r="K90" s="32" t="s">
        <v>72</v>
      </c>
      <c r="L90" s="32" t="s">
        <v>68</v>
      </c>
      <c r="M90" s="32" t="s">
        <v>68</v>
      </c>
      <c r="N90" s="32" t="s">
        <v>68</v>
      </c>
      <c r="O90" s="32" t="s">
        <v>68</v>
      </c>
      <c r="P90" s="32" t="s">
        <v>68</v>
      </c>
      <c r="Q90" s="32" t="s">
        <v>68</v>
      </c>
      <c r="R90" s="32" t="s">
        <v>68</v>
      </c>
      <c r="S90" s="32" t="s">
        <v>68</v>
      </c>
      <c r="T90" s="32" t="s">
        <v>68</v>
      </c>
      <c r="U90" s="32" t="s">
        <v>68</v>
      </c>
      <c r="V90" s="32" t="s">
        <v>68</v>
      </c>
      <c r="W90" s="32" t="s">
        <v>68</v>
      </c>
      <c r="X90" s="32">
        <v>2.2008209999999999E-3</v>
      </c>
      <c r="Y90" s="32">
        <v>1.1108906E-3</v>
      </c>
      <c r="Z90" s="32">
        <v>1.1108906E-3</v>
      </c>
      <c r="AA90" s="32">
        <v>1.1108906E-3</v>
      </c>
      <c r="AB90" s="32">
        <v>5.5334928000000004E-3</v>
      </c>
      <c r="AC90" s="32" t="s">
        <v>68</v>
      </c>
      <c r="AD90" s="32" t="s">
        <v>68</v>
      </c>
      <c r="AE90" s="33"/>
      <c r="AF90" s="34" t="s">
        <v>68</v>
      </c>
      <c r="AG90" s="34" t="s">
        <v>68</v>
      </c>
      <c r="AH90" s="34" t="s">
        <v>68</v>
      </c>
      <c r="AI90" s="34" t="s">
        <v>68</v>
      </c>
      <c r="AJ90" s="34" t="s">
        <v>68</v>
      </c>
      <c r="AK90" s="34">
        <v>279.54884909377103</v>
      </c>
      <c r="AL90" s="35" t="s">
        <v>264</v>
      </c>
    </row>
    <row r="91" spans="1:38" ht="26.25" customHeight="1" thickBot="1" x14ac:dyDescent="0.25">
      <c r="A91" s="29" t="s">
        <v>245</v>
      </c>
      <c r="B91" s="36" t="s">
        <v>269</v>
      </c>
      <c r="C91" s="39" t="s">
        <v>270</v>
      </c>
      <c r="D91" s="31"/>
      <c r="E91" s="32">
        <v>0.83898168922004002</v>
      </c>
      <c r="F91" s="32">
        <v>0.24219637113991299</v>
      </c>
      <c r="G91" s="32">
        <v>1.0000507070368699E-2</v>
      </c>
      <c r="H91" s="32">
        <v>0.18291485473938801</v>
      </c>
      <c r="I91" s="32">
        <v>0.53155976862419296</v>
      </c>
      <c r="J91" s="32">
        <v>0.66300180967656297</v>
      </c>
      <c r="K91" s="32">
        <v>0.69014458470328</v>
      </c>
      <c r="L91" s="32">
        <v>2.74882364989609E-2</v>
      </c>
      <c r="M91" s="32">
        <v>2.8601819006848399</v>
      </c>
      <c r="N91" s="32">
        <v>2.1516455489323199</v>
      </c>
      <c r="O91" s="32">
        <v>0.41001518994553598</v>
      </c>
      <c r="P91" s="32">
        <v>1.60132287641058E-4</v>
      </c>
      <c r="Q91" s="32">
        <v>3.9014537285580199E-3</v>
      </c>
      <c r="R91" s="32">
        <v>1.7426294987527899</v>
      </c>
      <c r="S91" s="32">
        <v>70.389515181315403</v>
      </c>
      <c r="T91" s="32">
        <v>3.0520058564261801</v>
      </c>
      <c r="U91" s="32">
        <v>0.401950633631174</v>
      </c>
      <c r="V91" s="32">
        <v>40.719150726448703</v>
      </c>
      <c r="W91" s="32">
        <v>4.01666046705101E-2</v>
      </c>
      <c r="X91" s="32">
        <v>5.6585507445533903E-3</v>
      </c>
      <c r="Y91" s="32">
        <v>3.19639710553797E-3</v>
      </c>
      <c r="Z91" s="32">
        <v>2.7322534991667201E-3</v>
      </c>
      <c r="AA91" s="32">
        <v>3.0770547110682998E-3</v>
      </c>
      <c r="AB91" s="32">
        <v>1.466425606032638E-2</v>
      </c>
      <c r="AC91" s="32">
        <v>6.8799767813613999E-6</v>
      </c>
      <c r="AD91" s="32">
        <v>3.5114060741474103E-5</v>
      </c>
      <c r="AE91" s="33"/>
      <c r="AF91" s="34" t="s">
        <v>68</v>
      </c>
      <c r="AG91" s="34" t="s">
        <v>68</v>
      </c>
      <c r="AH91" s="34" t="s">
        <v>68</v>
      </c>
      <c r="AI91" s="34" t="s">
        <v>68</v>
      </c>
      <c r="AJ91" s="34" t="s">
        <v>68</v>
      </c>
      <c r="AK91" s="34" t="s">
        <v>68</v>
      </c>
      <c r="AL91" s="35" t="s">
        <v>154</v>
      </c>
    </row>
    <row r="92" spans="1:38" ht="26.25" customHeight="1" thickBot="1" x14ac:dyDescent="0.25">
      <c r="A92" s="29" t="s">
        <v>69</v>
      </c>
      <c r="B92" s="29" t="s">
        <v>271</v>
      </c>
      <c r="C92" s="30" t="s">
        <v>272</v>
      </c>
      <c r="D92" s="41"/>
      <c r="E92" s="32" t="s">
        <v>116</v>
      </c>
      <c r="F92" s="32">
        <v>2.4172804000000001</v>
      </c>
      <c r="G92" s="32">
        <v>0</v>
      </c>
      <c r="H92" s="32" t="s">
        <v>68</v>
      </c>
      <c r="I92" s="32" t="s">
        <v>116</v>
      </c>
      <c r="J92" s="32" t="s">
        <v>116</v>
      </c>
      <c r="K92" s="32" t="s">
        <v>116</v>
      </c>
      <c r="L92" s="32" t="s">
        <v>116</v>
      </c>
      <c r="M92" s="32" t="s">
        <v>116</v>
      </c>
      <c r="N92" s="32" t="s">
        <v>68</v>
      </c>
      <c r="O92" s="32" t="s">
        <v>68</v>
      </c>
      <c r="P92" s="32" t="s">
        <v>68</v>
      </c>
      <c r="Q92" s="32" t="s">
        <v>68</v>
      </c>
      <c r="R92" s="32" t="s">
        <v>68</v>
      </c>
      <c r="S92" s="32" t="s">
        <v>68</v>
      </c>
      <c r="T92" s="32" t="s">
        <v>68</v>
      </c>
      <c r="U92" s="32" t="s">
        <v>68</v>
      </c>
      <c r="V92" s="32" t="s">
        <v>68</v>
      </c>
      <c r="W92" s="32" t="s">
        <v>68</v>
      </c>
      <c r="X92" s="32" t="s">
        <v>68</v>
      </c>
      <c r="Y92" s="32" t="s">
        <v>68</v>
      </c>
      <c r="Z92" s="32" t="s">
        <v>68</v>
      </c>
      <c r="AA92" s="32" t="s">
        <v>68</v>
      </c>
      <c r="AB92" s="32" t="s">
        <v>68</v>
      </c>
      <c r="AC92" s="32" t="s">
        <v>68</v>
      </c>
      <c r="AD92" s="32" t="s">
        <v>68</v>
      </c>
      <c r="AE92" s="33"/>
      <c r="AF92" s="34" t="s">
        <v>68</v>
      </c>
      <c r="AG92" s="34" t="s">
        <v>68</v>
      </c>
      <c r="AH92" s="34" t="s">
        <v>68</v>
      </c>
      <c r="AI92" s="34" t="s">
        <v>68</v>
      </c>
      <c r="AJ92" s="34" t="s">
        <v>68</v>
      </c>
      <c r="AK92" s="34">
        <v>1318.604</v>
      </c>
      <c r="AL92" s="35" t="s">
        <v>273</v>
      </c>
    </row>
    <row r="93" spans="1:38" ht="26.25" customHeight="1" thickBot="1" x14ac:dyDescent="0.25">
      <c r="A93" s="29" t="s">
        <v>69</v>
      </c>
      <c r="B93" s="36" t="s">
        <v>274</v>
      </c>
      <c r="C93" s="30" t="s">
        <v>275</v>
      </c>
      <c r="D93" s="41"/>
      <c r="E93" s="32" t="s">
        <v>68</v>
      </c>
      <c r="F93" s="32">
        <v>35.1298793997804</v>
      </c>
      <c r="G93" s="32" t="s">
        <v>68</v>
      </c>
      <c r="H93" s="32" t="s">
        <v>68</v>
      </c>
      <c r="I93" s="32">
        <v>0.22689920319479401</v>
      </c>
      <c r="J93" s="32">
        <v>2.4933257934628301</v>
      </c>
      <c r="K93" s="32">
        <v>3.6245867755491701</v>
      </c>
      <c r="L93" s="32" t="s">
        <v>72</v>
      </c>
      <c r="M93" s="32">
        <v>0.15871720690572699</v>
      </c>
      <c r="N93" s="32" t="s">
        <v>68</v>
      </c>
      <c r="O93" s="32" t="s">
        <v>68</v>
      </c>
      <c r="P93" s="32" t="s">
        <v>68</v>
      </c>
      <c r="Q93" s="32" t="s">
        <v>68</v>
      </c>
      <c r="R93" s="32" t="s">
        <v>68</v>
      </c>
      <c r="S93" s="32" t="s">
        <v>68</v>
      </c>
      <c r="T93" s="32" t="s">
        <v>68</v>
      </c>
      <c r="U93" s="32" t="s">
        <v>68</v>
      </c>
      <c r="V93" s="32" t="s">
        <v>68</v>
      </c>
      <c r="W93" s="32">
        <v>1.3604332020490899</v>
      </c>
      <c r="X93" s="32" t="s">
        <v>68</v>
      </c>
      <c r="Y93" s="32" t="s">
        <v>68</v>
      </c>
      <c r="Z93" s="32" t="s">
        <v>68</v>
      </c>
      <c r="AA93" s="32" t="s">
        <v>68</v>
      </c>
      <c r="AB93" s="32" t="s">
        <v>68</v>
      </c>
      <c r="AC93" s="32" t="s">
        <v>68</v>
      </c>
      <c r="AD93" s="32" t="s">
        <v>68</v>
      </c>
      <c r="AE93" s="33"/>
      <c r="AF93" s="34" t="s">
        <v>68</v>
      </c>
      <c r="AG93" s="34" t="s">
        <v>68</v>
      </c>
      <c r="AH93" s="34" t="s">
        <v>68</v>
      </c>
      <c r="AI93" s="34" t="s">
        <v>68</v>
      </c>
      <c r="AJ93" s="34" t="s">
        <v>68</v>
      </c>
      <c r="AK93" s="34">
        <v>20186.177011714299</v>
      </c>
      <c r="AL93" s="35" t="s">
        <v>276</v>
      </c>
    </row>
    <row r="94" spans="1:38" ht="26.25" customHeight="1" thickBot="1" x14ac:dyDescent="0.25">
      <c r="A94" s="29" t="s">
        <v>69</v>
      </c>
      <c r="B94" s="49" t="s">
        <v>277</v>
      </c>
      <c r="C94" s="30" t="s">
        <v>278</v>
      </c>
      <c r="D94" s="31"/>
      <c r="E94" s="32" t="s">
        <v>68</v>
      </c>
      <c r="F94" s="32">
        <v>9.2408309944591996E-2</v>
      </c>
      <c r="G94" s="32" t="s">
        <v>68</v>
      </c>
      <c r="H94" s="32">
        <v>0.11457238237060299</v>
      </c>
      <c r="I94" s="32">
        <v>1.4604160000000001E-4</v>
      </c>
      <c r="J94" s="32">
        <v>2.9208320000000002E-4</v>
      </c>
      <c r="K94" s="32">
        <v>3.6510399999999999E-4</v>
      </c>
      <c r="L94" s="32">
        <v>3.3589567999999999E-6</v>
      </c>
      <c r="M94" s="32" t="s">
        <v>68</v>
      </c>
      <c r="N94" s="32">
        <v>2.2962E-2</v>
      </c>
      <c r="O94" s="32" t="s">
        <v>68</v>
      </c>
      <c r="P94" s="32" t="s">
        <v>68</v>
      </c>
      <c r="Q94" s="32" t="s">
        <v>68</v>
      </c>
      <c r="R94" s="32" t="s">
        <v>68</v>
      </c>
      <c r="S94" s="32" t="s">
        <v>68</v>
      </c>
      <c r="T94" s="32" t="s">
        <v>68</v>
      </c>
      <c r="U94" s="32" t="s">
        <v>68</v>
      </c>
      <c r="V94" s="32" t="s">
        <v>68</v>
      </c>
      <c r="W94" s="32" t="s">
        <v>68</v>
      </c>
      <c r="X94" s="32" t="s">
        <v>68</v>
      </c>
      <c r="Y94" s="32" t="s">
        <v>68</v>
      </c>
      <c r="Z94" s="32" t="s">
        <v>68</v>
      </c>
      <c r="AA94" s="32" t="s">
        <v>68</v>
      </c>
      <c r="AB94" s="32" t="s">
        <v>68</v>
      </c>
      <c r="AC94" s="32" t="s">
        <v>68</v>
      </c>
      <c r="AD94" s="32" t="s">
        <v>68</v>
      </c>
      <c r="AE94" s="33"/>
      <c r="AF94" s="34" t="s">
        <v>68</v>
      </c>
      <c r="AG94" s="34" t="s">
        <v>68</v>
      </c>
      <c r="AH94" s="34" t="s">
        <v>68</v>
      </c>
      <c r="AI94" s="34" t="s">
        <v>68</v>
      </c>
      <c r="AJ94" s="34" t="s">
        <v>68</v>
      </c>
      <c r="AK94" s="34" t="s">
        <v>68</v>
      </c>
      <c r="AL94" s="35" t="s">
        <v>154</v>
      </c>
    </row>
    <row r="95" spans="1:38" ht="26.25" customHeight="1" thickBot="1" x14ac:dyDescent="0.25">
      <c r="A95" s="29" t="s">
        <v>69</v>
      </c>
      <c r="B95" s="49" t="s">
        <v>279</v>
      </c>
      <c r="C95" s="30" t="s">
        <v>280</v>
      </c>
      <c r="D95" s="41"/>
      <c r="E95" s="32" t="s">
        <v>68</v>
      </c>
      <c r="F95" s="32">
        <v>0.99468374159999995</v>
      </c>
      <c r="G95" s="32" t="s">
        <v>68</v>
      </c>
      <c r="H95" s="32" t="s">
        <v>68</v>
      </c>
      <c r="I95" s="32">
        <v>0.22733038440228601</v>
      </c>
      <c r="J95" s="32">
        <v>0.56832596100571398</v>
      </c>
      <c r="K95" s="32">
        <v>1.42081490251429</v>
      </c>
      <c r="L95" s="32" t="s">
        <v>68</v>
      </c>
      <c r="M95" s="32" t="s">
        <v>68</v>
      </c>
      <c r="N95" s="32" t="s">
        <v>68</v>
      </c>
      <c r="O95" s="32" t="s">
        <v>68</v>
      </c>
      <c r="P95" s="32" t="s">
        <v>68</v>
      </c>
      <c r="Q95" s="32" t="s">
        <v>68</v>
      </c>
      <c r="R95" s="32" t="s">
        <v>68</v>
      </c>
      <c r="S95" s="32" t="s">
        <v>68</v>
      </c>
      <c r="T95" s="32" t="s">
        <v>68</v>
      </c>
      <c r="U95" s="32" t="s">
        <v>68</v>
      </c>
      <c r="V95" s="32" t="s">
        <v>68</v>
      </c>
      <c r="W95" s="32" t="s">
        <v>68</v>
      </c>
      <c r="X95" s="32" t="s">
        <v>68</v>
      </c>
      <c r="Y95" s="32" t="s">
        <v>68</v>
      </c>
      <c r="Z95" s="32" t="s">
        <v>68</v>
      </c>
      <c r="AA95" s="32" t="s">
        <v>68</v>
      </c>
      <c r="AB95" s="32" t="s">
        <v>68</v>
      </c>
      <c r="AC95" s="32" t="s">
        <v>68</v>
      </c>
      <c r="AD95" s="32" t="s">
        <v>68</v>
      </c>
      <c r="AE95" s="33"/>
      <c r="AF95" s="34" t="s">
        <v>68</v>
      </c>
      <c r="AG95" s="34" t="s">
        <v>68</v>
      </c>
      <c r="AH95" s="34" t="s">
        <v>68</v>
      </c>
      <c r="AI95" s="34" t="s">
        <v>68</v>
      </c>
      <c r="AJ95" s="34" t="s">
        <v>68</v>
      </c>
      <c r="AK95" s="34">
        <v>6189.6085365714298</v>
      </c>
      <c r="AL95" s="35" t="s">
        <v>281</v>
      </c>
    </row>
    <row r="96" spans="1:38" ht="26.25" customHeight="1" thickBot="1" x14ac:dyDescent="0.25">
      <c r="A96" s="29" t="s">
        <v>69</v>
      </c>
      <c r="B96" s="36" t="s">
        <v>282</v>
      </c>
      <c r="C96" s="30" t="s">
        <v>283</v>
      </c>
      <c r="D96" s="50"/>
      <c r="E96" s="32" t="s">
        <v>73</v>
      </c>
      <c r="F96" s="32" t="s">
        <v>73</v>
      </c>
      <c r="G96" s="32" t="s">
        <v>73</v>
      </c>
      <c r="H96" s="32" t="s">
        <v>73</v>
      </c>
      <c r="I96" s="32" t="s">
        <v>73</v>
      </c>
      <c r="J96" s="32" t="s">
        <v>73</v>
      </c>
      <c r="K96" s="32" t="s">
        <v>73</v>
      </c>
      <c r="L96" s="32" t="s">
        <v>73</v>
      </c>
      <c r="M96" s="32" t="s">
        <v>73</v>
      </c>
      <c r="N96" s="32" t="s">
        <v>73</v>
      </c>
      <c r="O96" s="32" t="s">
        <v>73</v>
      </c>
      <c r="P96" s="32" t="s">
        <v>73</v>
      </c>
      <c r="Q96" s="32" t="s">
        <v>73</v>
      </c>
      <c r="R96" s="32" t="s">
        <v>73</v>
      </c>
      <c r="S96" s="32" t="s">
        <v>73</v>
      </c>
      <c r="T96" s="32" t="s">
        <v>73</v>
      </c>
      <c r="U96" s="32" t="s">
        <v>73</v>
      </c>
      <c r="V96" s="32" t="s">
        <v>73</v>
      </c>
      <c r="W96" s="32" t="s">
        <v>73</v>
      </c>
      <c r="X96" s="32" t="s">
        <v>73</v>
      </c>
      <c r="Y96" s="32" t="s">
        <v>73</v>
      </c>
      <c r="Z96" s="32" t="s">
        <v>73</v>
      </c>
      <c r="AA96" s="32" t="s">
        <v>73</v>
      </c>
      <c r="AB96" s="32" t="s">
        <v>73</v>
      </c>
      <c r="AC96" s="32" t="s">
        <v>73</v>
      </c>
      <c r="AD96" s="32" t="s">
        <v>73</v>
      </c>
      <c r="AE96" s="33"/>
      <c r="AF96" s="34" t="s">
        <v>68</v>
      </c>
      <c r="AG96" s="34" t="s">
        <v>68</v>
      </c>
      <c r="AH96" s="34" t="s">
        <v>68</v>
      </c>
      <c r="AI96" s="34" t="s">
        <v>68</v>
      </c>
      <c r="AJ96" s="34" t="s">
        <v>68</v>
      </c>
      <c r="AK96" s="34" t="s">
        <v>73</v>
      </c>
      <c r="AL96" s="35" t="s">
        <v>154</v>
      </c>
    </row>
    <row r="97" spans="1:38" ht="26.25" customHeight="1" thickBot="1" x14ac:dyDescent="0.25">
      <c r="A97" s="29" t="s">
        <v>69</v>
      </c>
      <c r="B97" s="36" t="s">
        <v>284</v>
      </c>
      <c r="C97" s="30" t="s">
        <v>285</v>
      </c>
      <c r="D97" s="50"/>
      <c r="E97" s="32" t="s">
        <v>73</v>
      </c>
      <c r="F97" s="32" t="s">
        <v>73</v>
      </c>
      <c r="G97" s="32" t="s">
        <v>73</v>
      </c>
      <c r="H97" s="32" t="s">
        <v>73</v>
      </c>
      <c r="I97" s="32" t="s">
        <v>73</v>
      </c>
      <c r="J97" s="32" t="s">
        <v>73</v>
      </c>
      <c r="K97" s="32" t="s">
        <v>73</v>
      </c>
      <c r="L97" s="32" t="s">
        <v>73</v>
      </c>
      <c r="M97" s="32" t="s">
        <v>73</v>
      </c>
      <c r="N97" s="32" t="s">
        <v>73</v>
      </c>
      <c r="O97" s="32" t="s">
        <v>73</v>
      </c>
      <c r="P97" s="32" t="s">
        <v>73</v>
      </c>
      <c r="Q97" s="32" t="s">
        <v>73</v>
      </c>
      <c r="R97" s="32" t="s">
        <v>73</v>
      </c>
      <c r="S97" s="32" t="s">
        <v>73</v>
      </c>
      <c r="T97" s="32" t="s">
        <v>73</v>
      </c>
      <c r="U97" s="32" t="s">
        <v>73</v>
      </c>
      <c r="V97" s="32" t="s">
        <v>73</v>
      </c>
      <c r="W97" s="32" t="s">
        <v>73</v>
      </c>
      <c r="X97" s="32" t="s">
        <v>73</v>
      </c>
      <c r="Y97" s="32" t="s">
        <v>73</v>
      </c>
      <c r="Z97" s="32" t="s">
        <v>73</v>
      </c>
      <c r="AA97" s="32" t="s">
        <v>73</v>
      </c>
      <c r="AB97" s="32" t="s">
        <v>73</v>
      </c>
      <c r="AC97" s="32" t="s">
        <v>73</v>
      </c>
      <c r="AD97" s="32" t="s">
        <v>73</v>
      </c>
      <c r="AE97" s="33"/>
      <c r="AF97" s="34" t="s">
        <v>68</v>
      </c>
      <c r="AG97" s="34" t="s">
        <v>68</v>
      </c>
      <c r="AH97" s="34" t="s">
        <v>68</v>
      </c>
      <c r="AI97" s="34" t="s">
        <v>68</v>
      </c>
      <c r="AJ97" s="34" t="s">
        <v>68</v>
      </c>
      <c r="AK97" s="34" t="s">
        <v>73</v>
      </c>
      <c r="AL97" s="35" t="s">
        <v>154</v>
      </c>
    </row>
    <row r="98" spans="1:38" ht="26.25" customHeight="1" thickBot="1" x14ac:dyDescent="0.25">
      <c r="A98" s="29" t="s">
        <v>69</v>
      </c>
      <c r="B98" s="36" t="s">
        <v>286</v>
      </c>
      <c r="C98" s="39" t="s">
        <v>287</v>
      </c>
      <c r="D98" s="50"/>
      <c r="E98" s="32" t="s">
        <v>68</v>
      </c>
      <c r="F98" s="32" t="s">
        <v>68</v>
      </c>
      <c r="G98" s="32" t="s">
        <v>68</v>
      </c>
      <c r="H98" s="32" t="s">
        <v>68</v>
      </c>
      <c r="I98" s="32" t="s">
        <v>68</v>
      </c>
      <c r="J98" s="32" t="s">
        <v>68</v>
      </c>
      <c r="K98" s="32" t="s">
        <v>68</v>
      </c>
      <c r="L98" s="32" t="s">
        <v>68</v>
      </c>
      <c r="M98" s="32" t="s">
        <v>68</v>
      </c>
      <c r="N98" s="32" t="s">
        <v>68</v>
      </c>
      <c r="O98" s="32" t="s">
        <v>68</v>
      </c>
      <c r="P98" s="32" t="s">
        <v>68</v>
      </c>
      <c r="Q98" s="32" t="s">
        <v>68</v>
      </c>
      <c r="R98" s="32" t="s">
        <v>68</v>
      </c>
      <c r="S98" s="32" t="s">
        <v>68</v>
      </c>
      <c r="T98" s="32" t="s">
        <v>68</v>
      </c>
      <c r="U98" s="32" t="s">
        <v>68</v>
      </c>
      <c r="V98" s="32" t="s">
        <v>68</v>
      </c>
      <c r="W98" s="32" t="s">
        <v>68</v>
      </c>
      <c r="X98" s="32" t="s">
        <v>68</v>
      </c>
      <c r="Y98" s="32" t="s">
        <v>68</v>
      </c>
      <c r="Z98" s="32" t="s">
        <v>68</v>
      </c>
      <c r="AA98" s="32" t="s">
        <v>68</v>
      </c>
      <c r="AB98" s="32" t="s">
        <v>68</v>
      </c>
      <c r="AC98" s="32" t="s">
        <v>68</v>
      </c>
      <c r="AD98" s="32" t="s">
        <v>68</v>
      </c>
      <c r="AE98" s="33"/>
      <c r="AF98" s="34" t="s">
        <v>68</v>
      </c>
      <c r="AG98" s="34" t="s">
        <v>68</v>
      </c>
      <c r="AH98" s="34" t="s">
        <v>68</v>
      </c>
      <c r="AI98" s="34" t="s">
        <v>68</v>
      </c>
      <c r="AJ98" s="34" t="s">
        <v>68</v>
      </c>
      <c r="AK98" s="34" t="s">
        <v>68</v>
      </c>
      <c r="AL98" s="35" t="s">
        <v>154</v>
      </c>
    </row>
    <row r="99" spans="1:38" ht="26.25" customHeight="1" x14ac:dyDescent="0.2">
      <c r="A99" s="29" t="s">
        <v>288</v>
      </c>
      <c r="B99" s="29" t="s">
        <v>289</v>
      </c>
      <c r="C99" s="30" t="s">
        <v>290</v>
      </c>
      <c r="D99" s="120"/>
      <c r="E99" s="32">
        <v>2.0991020121725898</v>
      </c>
      <c r="F99" s="32">
        <v>83.196286254726203</v>
      </c>
      <c r="G99" s="32" t="s">
        <v>68</v>
      </c>
      <c r="H99" s="32">
        <v>49.431132614948602</v>
      </c>
      <c r="I99" s="32">
        <v>0.69416913952828396</v>
      </c>
      <c r="J99" s="32">
        <v>1.0664574570051599</v>
      </c>
      <c r="K99" s="32">
        <v>2.3287769974980401</v>
      </c>
      <c r="L99" s="32" t="s">
        <v>68</v>
      </c>
      <c r="M99" s="32" t="s">
        <v>68</v>
      </c>
      <c r="N99" s="32" t="s">
        <v>68</v>
      </c>
      <c r="O99" s="32" t="s">
        <v>68</v>
      </c>
      <c r="P99" s="32" t="s">
        <v>68</v>
      </c>
      <c r="Q99" s="32" t="s">
        <v>68</v>
      </c>
      <c r="R99" s="32" t="s">
        <v>68</v>
      </c>
      <c r="S99" s="32" t="s">
        <v>68</v>
      </c>
      <c r="T99" s="32" t="s">
        <v>68</v>
      </c>
      <c r="U99" s="32" t="s">
        <v>68</v>
      </c>
      <c r="V99" s="32" t="s">
        <v>68</v>
      </c>
      <c r="W99" s="32" t="s">
        <v>68</v>
      </c>
      <c r="X99" s="32" t="s">
        <v>68</v>
      </c>
      <c r="Y99" s="32" t="s">
        <v>68</v>
      </c>
      <c r="Z99" s="32" t="s">
        <v>68</v>
      </c>
      <c r="AA99" s="32" t="s">
        <v>68</v>
      </c>
      <c r="AB99" s="32" t="s">
        <v>68</v>
      </c>
      <c r="AC99" s="32" t="s">
        <v>68</v>
      </c>
      <c r="AD99" s="32" t="s">
        <v>68</v>
      </c>
      <c r="AE99" s="33"/>
      <c r="AF99" s="34" t="s">
        <v>68</v>
      </c>
      <c r="AG99" s="34" t="s">
        <v>68</v>
      </c>
      <c r="AH99" s="34" t="s">
        <v>68</v>
      </c>
      <c r="AI99" s="34" t="s">
        <v>68</v>
      </c>
      <c r="AJ99" s="34" t="s">
        <v>68</v>
      </c>
      <c r="AK99" s="34">
        <v>3228.6149999999998</v>
      </c>
      <c r="AL99" s="35" t="s">
        <v>291</v>
      </c>
    </row>
    <row r="100" spans="1:38" ht="26.25" customHeight="1" thickBot="1" x14ac:dyDescent="0.25">
      <c r="A100" s="29" t="s">
        <v>288</v>
      </c>
      <c r="B100" s="29" t="s">
        <v>292</v>
      </c>
      <c r="C100" s="30" t="s">
        <v>293</v>
      </c>
      <c r="D100" s="120"/>
      <c r="E100" s="32">
        <v>3.9499354017269699</v>
      </c>
      <c r="F100" s="32">
        <v>92.592946198635801</v>
      </c>
      <c r="G100" s="32" t="s">
        <v>68</v>
      </c>
      <c r="H100" s="32">
        <v>67.475607390662205</v>
      </c>
      <c r="I100" s="32">
        <v>1.0039945807847701</v>
      </c>
      <c r="J100" s="32">
        <v>1.5494220904874401</v>
      </c>
      <c r="K100" s="32">
        <v>3.3755255951836798</v>
      </c>
      <c r="L100" s="32" t="s">
        <v>68</v>
      </c>
      <c r="M100" s="32" t="s">
        <v>68</v>
      </c>
      <c r="N100" s="32" t="s">
        <v>68</v>
      </c>
      <c r="O100" s="32" t="s">
        <v>68</v>
      </c>
      <c r="P100" s="32" t="s">
        <v>68</v>
      </c>
      <c r="Q100" s="32" t="s">
        <v>68</v>
      </c>
      <c r="R100" s="32" t="s">
        <v>68</v>
      </c>
      <c r="S100" s="32" t="s">
        <v>68</v>
      </c>
      <c r="T100" s="32" t="s">
        <v>68</v>
      </c>
      <c r="U100" s="32" t="s">
        <v>68</v>
      </c>
      <c r="V100" s="32" t="s">
        <v>68</v>
      </c>
      <c r="W100" s="32" t="s">
        <v>68</v>
      </c>
      <c r="X100" s="32" t="s">
        <v>68</v>
      </c>
      <c r="Y100" s="32" t="s">
        <v>68</v>
      </c>
      <c r="Z100" s="32" t="s">
        <v>68</v>
      </c>
      <c r="AA100" s="32" t="s">
        <v>68</v>
      </c>
      <c r="AB100" s="32" t="s">
        <v>68</v>
      </c>
      <c r="AC100" s="32" t="s">
        <v>68</v>
      </c>
      <c r="AD100" s="32" t="s">
        <v>68</v>
      </c>
      <c r="AE100" s="33"/>
      <c r="AF100" s="34" t="s">
        <v>68</v>
      </c>
      <c r="AG100" s="34" t="s">
        <v>68</v>
      </c>
      <c r="AH100" s="34" t="s">
        <v>68</v>
      </c>
      <c r="AI100" s="34" t="s">
        <v>68</v>
      </c>
      <c r="AJ100" s="34" t="s">
        <v>68</v>
      </c>
      <c r="AK100" s="34">
        <v>13647.984</v>
      </c>
      <c r="AL100" s="35" t="s">
        <v>291</v>
      </c>
    </row>
    <row r="101" spans="1:38" ht="26.25" customHeight="1" thickBot="1" x14ac:dyDescent="0.25">
      <c r="A101" s="29" t="s">
        <v>288</v>
      </c>
      <c r="B101" s="29" t="s">
        <v>294</v>
      </c>
      <c r="C101" s="30" t="s">
        <v>295</v>
      </c>
      <c r="D101" s="120"/>
      <c r="E101" s="32">
        <v>0.197810591351047</v>
      </c>
      <c r="F101" s="32">
        <v>2.4291608795644</v>
      </c>
      <c r="G101" s="32" t="s">
        <v>68</v>
      </c>
      <c r="H101" s="32">
        <v>4.9449446566309003</v>
      </c>
      <c r="I101" s="32">
        <v>3.3604847373895602E-2</v>
      </c>
      <c r="J101" s="32">
        <v>0.100814542121687</v>
      </c>
      <c r="K101" s="32">
        <v>0.23523393161726899</v>
      </c>
      <c r="L101" s="32" t="s">
        <v>68</v>
      </c>
      <c r="M101" s="32" t="s">
        <v>68</v>
      </c>
      <c r="N101" s="32" t="s">
        <v>68</v>
      </c>
      <c r="O101" s="32" t="s">
        <v>68</v>
      </c>
      <c r="P101" s="32" t="s">
        <v>68</v>
      </c>
      <c r="Q101" s="32" t="s">
        <v>68</v>
      </c>
      <c r="R101" s="32" t="s">
        <v>68</v>
      </c>
      <c r="S101" s="32" t="s">
        <v>68</v>
      </c>
      <c r="T101" s="32" t="s">
        <v>68</v>
      </c>
      <c r="U101" s="32" t="s">
        <v>68</v>
      </c>
      <c r="V101" s="32" t="s">
        <v>68</v>
      </c>
      <c r="W101" s="32" t="s">
        <v>68</v>
      </c>
      <c r="X101" s="32" t="s">
        <v>68</v>
      </c>
      <c r="Y101" s="32" t="s">
        <v>68</v>
      </c>
      <c r="Z101" s="32" t="s">
        <v>68</v>
      </c>
      <c r="AA101" s="32" t="s">
        <v>68</v>
      </c>
      <c r="AB101" s="32" t="s">
        <v>68</v>
      </c>
      <c r="AC101" s="32" t="s">
        <v>68</v>
      </c>
      <c r="AD101" s="32" t="s">
        <v>68</v>
      </c>
      <c r="AE101" s="33"/>
      <c r="AF101" s="34" t="s">
        <v>68</v>
      </c>
      <c r="AG101" s="34" t="s">
        <v>68</v>
      </c>
      <c r="AH101" s="34" t="s">
        <v>68</v>
      </c>
      <c r="AI101" s="34" t="s">
        <v>68</v>
      </c>
      <c r="AJ101" s="34" t="s">
        <v>68</v>
      </c>
      <c r="AK101" s="34">
        <v>6529.2820000000002</v>
      </c>
      <c r="AL101" s="35" t="s">
        <v>291</v>
      </c>
    </row>
    <row r="102" spans="1:38" ht="26.25" customHeight="1" thickBot="1" x14ac:dyDescent="0.25">
      <c r="A102" s="29" t="s">
        <v>288</v>
      </c>
      <c r="B102" s="29" t="s">
        <v>296</v>
      </c>
      <c r="C102" s="30" t="s">
        <v>297</v>
      </c>
      <c r="D102" s="120"/>
      <c r="E102" s="32">
        <v>0.127332199362273</v>
      </c>
      <c r="F102" s="32">
        <v>2.5696109877681801</v>
      </c>
      <c r="G102" s="32" t="s">
        <v>68</v>
      </c>
      <c r="H102" s="32">
        <v>33.8260662045586</v>
      </c>
      <c r="I102" s="32">
        <v>0.58495135228281603</v>
      </c>
      <c r="J102" s="32">
        <v>3.0764513633684798</v>
      </c>
      <c r="K102" s="32">
        <v>6.9252878015833303</v>
      </c>
      <c r="L102" s="32" t="s">
        <v>68</v>
      </c>
      <c r="M102" s="32" t="s">
        <v>68</v>
      </c>
      <c r="N102" s="32" t="s">
        <v>68</v>
      </c>
      <c r="O102" s="32" t="s">
        <v>68</v>
      </c>
      <c r="P102" s="32" t="s">
        <v>68</v>
      </c>
      <c r="Q102" s="32" t="s">
        <v>68</v>
      </c>
      <c r="R102" s="32" t="s">
        <v>68</v>
      </c>
      <c r="S102" s="32" t="s">
        <v>68</v>
      </c>
      <c r="T102" s="32" t="s">
        <v>68</v>
      </c>
      <c r="U102" s="32" t="s">
        <v>68</v>
      </c>
      <c r="V102" s="32" t="s">
        <v>68</v>
      </c>
      <c r="W102" s="32" t="s">
        <v>68</v>
      </c>
      <c r="X102" s="32" t="s">
        <v>68</v>
      </c>
      <c r="Y102" s="32" t="s">
        <v>68</v>
      </c>
      <c r="Z102" s="32" t="s">
        <v>68</v>
      </c>
      <c r="AA102" s="32" t="s">
        <v>68</v>
      </c>
      <c r="AB102" s="32" t="s">
        <v>68</v>
      </c>
      <c r="AC102" s="32" t="s">
        <v>68</v>
      </c>
      <c r="AD102" s="32" t="s">
        <v>68</v>
      </c>
      <c r="AE102" s="33"/>
      <c r="AF102" s="34" t="s">
        <v>68</v>
      </c>
      <c r="AG102" s="34" t="s">
        <v>68</v>
      </c>
      <c r="AH102" s="34" t="s">
        <v>68</v>
      </c>
      <c r="AI102" s="34" t="s">
        <v>68</v>
      </c>
      <c r="AJ102" s="34" t="s">
        <v>68</v>
      </c>
      <c r="AK102" s="34">
        <v>12137.091</v>
      </c>
      <c r="AL102" s="35" t="s">
        <v>291</v>
      </c>
    </row>
    <row r="103" spans="1:38" ht="26.25" customHeight="1" thickBot="1" x14ac:dyDescent="0.25">
      <c r="A103" s="29" t="s">
        <v>288</v>
      </c>
      <c r="B103" s="29" t="s">
        <v>298</v>
      </c>
      <c r="C103" s="30" t="s">
        <v>299</v>
      </c>
      <c r="D103" s="120"/>
      <c r="E103" s="32" t="s">
        <v>73</v>
      </c>
      <c r="F103" s="32" t="s">
        <v>73</v>
      </c>
      <c r="G103" s="32" t="s">
        <v>73</v>
      </c>
      <c r="H103" s="32" t="s">
        <v>73</v>
      </c>
      <c r="I103" s="32" t="s">
        <v>73</v>
      </c>
      <c r="J103" s="32" t="s">
        <v>73</v>
      </c>
      <c r="K103" s="32" t="s">
        <v>73</v>
      </c>
      <c r="L103" s="32" t="s">
        <v>73</v>
      </c>
      <c r="M103" s="32" t="s">
        <v>73</v>
      </c>
      <c r="N103" s="32" t="s">
        <v>73</v>
      </c>
      <c r="O103" s="32" t="s">
        <v>73</v>
      </c>
      <c r="P103" s="32" t="s">
        <v>73</v>
      </c>
      <c r="Q103" s="32" t="s">
        <v>73</v>
      </c>
      <c r="R103" s="32" t="s">
        <v>73</v>
      </c>
      <c r="S103" s="32" t="s">
        <v>73</v>
      </c>
      <c r="T103" s="32" t="s">
        <v>73</v>
      </c>
      <c r="U103" s="32" t="s">
        <v>73</v>
      </c>
      <c r="V103" s="32" t="s">
        <v>73</v>
      </c>
      <c r="W103" s="32" t="s">
        <v>73</v>
      </c>
      <c r="X103" s="32" t="s">
        <v>73</v>
      </c>
      <c r="Y103" s="32" t="s">
        <v>73</v>
      </c>
      <c r="Z103" s="32" t="s">
        <v>73</v>
      </c>
      <c r="AA103" s="32" t="s">
        <v>73</v>
      </c>
      <c r="AB103" s="32" t="s">
        <v>73</v>
      </c>
      <c r="AC103" s="32" t="s">
        <v>73</v>
      </c>
      <c r="AD103" s="32" t="s">
        <v>73</v>
      </c>
      <c r="AE103" s="33"/>
      <c r="AF103" s="34" t="s">
        <v>68</v>
      </c>
      <c r="AG103" s="34" t="s">
        <v>68</v>
      </c>
      <c r="AH103" s="34" t="s">
        <v>68</v>
      </c>
      <c r="AI103" s="34" t="s">
        <v>68</v>
      </c>
      <c r="AJ103" s="34" t="s">
        <v>68</v>
      </c>
      <c r="AK103" s="34" t="s">
        <v>73</v>
      </c>
      <c r="AL103" s="35" t="s">
        <v>291</v>
      </c>
    </row>
    <row r="104" spans="1:38" ht="26.25" customHeight="1" thickBot="1" x14ac:dyDescent="0.25">
      <c r="A104" s="29" t="s">
        <v>288</v>
      </c>
      <c r="B104" s="29" t="s">
        <v>300</v>
      </c>
      <c r="C104" s="30" t="s">
        <v>301</v>
      </c>
      <c r="D104" s="120"/>
      <c r="E104" s="32">
        <v>0.11172554006369501</v>
      </c>
      <c r="F104" s="32">
        <v>2.2883932152217898</v>
      </c>
      <c r="G104" s="32" t="s">
        <v>68</v>
      </c>
      <c r="H104" s="32">
        <v>3.4896877143918799</v>
      </c>
      <c r="I104" s="32">
        <v>2.3534553279616701E-2</v>
      </c>
      <c r="J104" s="32">
        <v>7.0603659838850003E-2</v>
      </c>
      <c r="K104" s="32">
        <v>0.16474187295731699</v>
      </c>
      <c r="L104" s="32" t="s">
        <v>68</v>
      </c>
      <c r="M104" s="32" t="s">
        <v>68</v>
      </c>
      <c r="N104" s="32" t="s">
        <v>68</v>
      </c>
      <c r="O104" s="32" t="s">
        <v>68</v>
      </c>
      <c r="P104" s="32" t="s">
        <v>68</v>
      </c>
      <c r="Q104" s="32" t="s">
        <v>68</v>
      </c>
      <c r="R104" s="32" t="s">
        <v>68</v>
      </c>
      <c r="S104" s="32" t="s">
        <v>68</v>
      </c>
      <c r="T104" s="32" t="s">
        <v>68</v>
      </c>
      <c r="U104" s="32" t="s">
        <v>68</v>
      </c>
      <c r="V104" s="32" t="s">
        <v>68</v>
      </c>
      <c r="W104" s="32" t="s">
        <v>68</v>
      </c>
      <c r="X104" s="32" t="s">
        <v>68</v>
      </c>
      <c r="Y104" s="32" t="s">
        <v>68</v>
      </c>
      <c r="Z104" s="32" t="s">
        <v>68</v>
      </c>
      <c r="AA104" s="32" t="s">
        <v>68</v>
      </c>
      <c r="AB104" s="32" t="s">
        <v>68</v>
      </c>
      <c r="AC104" s="32" t="s">
        <v>68</v>
      </c>
      <c r="AD104" s="32" t="s">
        <v>68</v>
      </c>
      <c r="AE104" s="33"/>
      <c r="AF104" s="34" t="s">
        <v>68</v>
      </c>
      <c r="AG104" s="34" t="s">
        <v>68</v>
      </c>
      <c r="AH104" s="34" t="s">
        <v>68</v>
      </c>
      <c r="AI104" s="34" t="s">
        <v>68</v>
      </c>
      <c r="AJ104" s="34" t="s">
        <v>68</v>
      </c>
      <c r="AK104" s="34">
        <v>1322.71</v>
      </c>
      <c r="AL104" s="35" t="s">
        <v>291</v>
      </c>
    </row>
    <row r="105" spans="1:38" ht="26.25" customHeight="1" thickBot="1" x14ac:dyDescent="0.25">
      <c r="A105" s="29" t="s">
        <v>288</v>
      </c>
      <c r="B105" s="29" t="s">
        <v>302</v>
      </c>
      <c r="C105" s="30" t="s">
        <v>303</v>
      </c>
      <c r="D105" s="120"/>
      <c r="E105" s="32">
        <v>7.6864912817023998E-2</v>
      </c>
      <c r="F105" s="32">
        <v>0.420926847810695</v>
      </c>
      <c r="G105" s="32" t="s">
        <v>68</v>
      </c>
      <c r="H105" s="32">
        <v>1.91178438122795</v>
      </c>
      <c r="I105" s="32">
        <v>1.6801983333333301E-2</v>
      </c>
      <c r="J105" s="32">
        <v>2.6403116666666698E-2</v>
      </c>
      <c r="K105" s="32">
        <v>5.76068E-2</v>
      </c>
      <c r="L105" s="32" t="s">
        <v>68</v>
      </c>
      <c r="M105" s="32" t="s">
        <v>68</v>
      </c>
      <c r="N105" s="32" t="s">
        <v>68</v>
      </c>
      <c r="O105" s="32" t="s">
        <v>68</v>
      </c>
      <c r="P105" s="32" t="s">
        <v>68</v>
      </c>
      <c r="Q105" s="32" t="s">
        <v>68</v>
      </c>
      <c r="R105" s="32" t="s">
        <v>68</v>
      </c>
      <c r="S105" s="32" t="s">
        <v>68</v>
      </c>
      <c r="T105" s="32" t="s">
        <v>68</v>
      </c>
      <c r="U105" s="32" t="s">
        <v>68</v>
      </c>
      <c r="V105" s="32" t="s">
        <v>68</v>
      </c>
      <c r="W105" s="32" t="s">
        <v>68</v>
      </c>
      <c r="X105" s="32" t="s">
        <v>68</v>
      </c>
      <c r="Y105" s="32" t="s">
        <v>68</v>
      </c>
      <c r="Z105" s="32" t="s">
        <v>68</v>
      </c>
      <c r="AA105" s="32" t="s">
        <v>68</v>
      </c>
      <c r="AB105" s="32" t="s">
        <v>68</v>
      </c>
      <c r="AC105" s="32" t="s">
        <v>68</v>
      </c>
      <c r="AD105" s="32" t="s">
        <v>68</v>
      </c>
      <c r="AE105" s="33"/>
      <c r="AF105" s="34" t="s">
        <v>68</v>
      </c>
      <c r="AG105" s="34" t="s">
        <v>68</v>
      </c>
      <c r="AH105" s="34" t="s">
        <v>68</v>
      </c>
      <c r="AI105" s="34" t="s">
        <v>68</v>
      </c>
      <c r="AJ105" s="34" t="s">
        <v>68</v>
      </c>
      <c r="AK105" s="34">
        <v>288.03399999999999</v>
      </c>
      <c r="AL105" s="35" t="s">
        <v>291</v>
      </c>
    </row>
    <row r="106" spans="1:38" ht="26.25" customHeight="1" thickBot="1" x14ac:dyDescent="0.25">
      <c r="A106" s="29" t="s">
        <v>288</v>
      </c>
      <c r="B106" s="29" t="s">
        <v>304</v>
      </c>
      <c r="C106" s="30" t="s">
        <v>305</v>
      </c>
      <c r="D106" s="120"/>
      <c r="E106" s="32">
        <v>1.0438300433303E-3</v>
      </c>
      <c r="F106" s="32">
        <v>1.10325352690445E-2</v>
      </c>
      <c r="G106" s="32" t="s">
        <v>68</v>
      </c>
      <c r="H106" s="32">
        <v>3.2739250764091503E-2</v>
      </c>
      <c r="I106" s="32">
        <v>8.6208333333333503E-4</v>
      </c>
      <c r="J106" s="32">
        <v>1.3793333333333301E-3</v>
      </c>
      <c r="K106" s="32">
        <v>2.9310833333333398E-3</v>
      </c>
      <c r="L106" s="32" t="s">
        <v>68</v>
      </c>
      <c r="M106" s="32" t="s">
        <v>68</v>
      </c>
      <c r="N106" s="32" t="s">
        <v>68</v>
      </c>
      <c r="O106" s="32" t="s">
        <v>68</v>
      </c>
      <c r="P106" s="32" t="s">
        <v>68</v>
      </c>
      <c r="Q106" s="32" t="s">
        <v>68</v>
      </c>
      <c r="R106" s="32" t="s">
        <v>68</v>
      </c>
      <c r="S106" s="32" t="s">
        <v>68</v>
      </c>
      <c r="T106" s="32" t="s">
        <v>68</v>
      </c>
      <c r="U106" s="32" t="s">
        <v>68</v>
      </c>
      <c r="V106" s="32" t="s">
        <v>68</v>
      </c>
      <c r="W106" s="32" t="s">
        <v>68</v>
      </c>
      <c r="X106" s="32" t="s">
        <v>68</v>
      </c>
      <c r="Y106" s="32" t="s">
        <v>68</v>
      </c>
      <c r="Z106" s="32" t="s">
        <v>68</v>
      </c>
      <c r="AA106" s="32" t="s">
        <v>68</v>
      </c>
      <c r="AB106" s="32" t="s">
        <v>68</v>
      </c>
      <c r="AC106" s="32" t="s">
        <v>68</v>
      </c>
      <c r="AD106" s="32" t="s">
        <v>68</v>
      </c>
      <c r="AE106" s="33"/>
      <c r="AF106" s="34" t="s">
        <v>68</v>
      </c>
      <c r="AG106" s="34" t="s">
        <v>68</v>
      </c>
      <c r="AH106" s="34" t="s">
        <v>68</v>
      </c>
      <c r="AI106" s="34" t="s">
        <v>68</v>
      </c>
      <c r="AJ106" s="34" t="s">
        <v>68</v>
      </c>
      <c r="AK106" s="34">
        <v>20.69</v>
      </c>
      <c r="AL106" s="35" t="s">
        <v>291</v>
      </c>
    </row>
    <row r="107" spans="1:38" ht="26.25" customHeight="1" thickBot="1" x14ac:dyDescent="0.25">
      <c r="A107" s="29" t="s">
        <v>288</v>
      </c>
      <c r="B107" s="29" t="s">
        <v>306</v>
      </c>
      <c r="C107" s="30" t="s">
        <v>307</v>
      </c>
      <c r="D107" s="120"/>
      <c r="E107" s="32">
        <v>1.1717886773947801</v>
      </c>
      <c r="F107" s="32">
        <v>3.07954533555437</v>
      </c>
      <c r="G107" s="32" t="s">
        <v>68</v>
      </c>
      <c r="H107" s="32">
        <v>11.872532074008801</v>
      </c>
      <c r="I107" s="32">
        <v>1.4826346269709401</v>
      </c>
      <c r="J107" s="32">
        <v>7.8907057962213702</v>
      </c>
      <c r="K107" s="32">
        <v>7.8907057962213702</v>
      </c>
      <c r="L107" s="32" t="s">
        <v>68</v>
      </c>
      <c r="M107" s="32" t="s">
        <v>68</v>
      </c>
      <c r="N107" s="32" t="s">
        <v>68</v>
      </c>
      <c r="O107" s="32" t="s">
        <v>68</v>
      </c>
      <c r="P107" s="32" t="s">
        <v>68</v>
      </c>
      <c r="Q107" s="32" t="s">
        <v>68</v>
      </c>
      <c r="R107" s="32" t="s">
        <v>68</v>
      </c>
      <c r="S107" s="32" t="s">
        <v>68</v>
      </c>
      <c r="T107" s="32" t="s">
        <v>68</v>
      </c>
      <c r="U107" s="32" t="s">
        <v>68</v>
      </c>
      <c r="V107" s="32" t="s">
        <v>68</v>
      </c>
      <c r="W107" s="32" t="s">
        <v>68</v>
      </c>
      <c r="X107" s="32" t="s">
        <v>68</v>
      </c>
      <c r="Y107" s="32" t="s">
        <v>68</v>
      </c>
      <c r="Z107" s="32" t="s">
        <v>68</v>
      </c>
      <c r="AA107" s="32" t="s">
        <v>68</v>
      </c>
      <c r="AB107" s="32" t="s">
        <v>68</v>
      </c>
      <c r="AC107" s="32" t="s">
        <v>68</v>
      </c>
      <c r="AD107" s="32" t="s">
        <v>68</v>
      </c>
      <c r="AE107" s="33"/>
      <c r="AF107" s="34" t="s">
        <v>68</v>
      </c>
      <c r="AG107" s="34" t="s">
        <v>68</v>
      </c>
      <c r="AH107" s="34" t="s">
        <v>68</v>
      </c>
      <c r="AI107" s="34" t="s">
        <v>68</v>
      </c>
      <c r="AJ107" s="34" t="s">
        <v>68</v>
      </c>
      <c r="AK107" s="34">
        <v>86376</v>
      </c>
      <c r="AL107" s="35" t="s">
        <v>291</v>
      </c>
    </row>
    <row r="108" spans="1:38" ht="26.25" customHeight="1" thickBot="1" x14ac:dyDescent="0.25">
      <c r="A108" s="29" t="s">
        <v>288</v>
      </c>
      <c r="B108" s="29" t="s">
        <v>308</v>
      </c>
      <c r="C108" s="30" t="s">
        <v>309</v>
      </c>
      <c r="D108" s="120"/>
      <c r="E108" s="32">
        <v>0.75061100849043905</v>
      </c>
      <c r="F108" s="32">
        <v>19.428428914211601</v>
      </c>
      <c r="G108" s="32" t="s">
        <v>68</v>
      </c>
      <c r="H108" s="32">
        <v>13.376652905430999</v>
      </c>
      <c r="I108" s="32">
        <v>0.254367992877714</v>
      </c>
      <c r="J108" s="32">
        <v>2.5436799287771401</v>
      </c>
      <c r="K108" s="32">
        <v>5.08735985755429</v>
      </c>
      <c r="L108" s="32" t="s">
        <v>68</v>
      </c>
      <c r="M108" s="32" t="s">
        <v>68</v>
      </c>
      <c r="N108" s="32" t="s">
        <v>68</v>
      </c>
      <c r="O108" s="32" t="s">
        <v>68</v>
      </c>
      <c r="P108" s="32" t="s">
        <v>68</v>
      </c>
      <c r="Q108" s="32" t="s">
        <v>68</v>
      </c>
      <c r="R108" s="32" t="s">
        <v>68</v>
      </c>
      <c r="S108" s="32" t="s">
        <v>68</v>
      </c>
      <c r="T108" s="32" t="s">
        <v>68</v>
      </c>
      <c r="U108" s="32" t="s">
        <v>68</v>
      </c>
      <c r="V108" s="32" t="s">
        <v>68</v>
      </c>
      <c r="W108" s="32" t="s">
        <v>68</v>
      </c>
      <c r="X108" s="32" t="s">
        <v>68</v>
      </c>
      <c r="Y108" s="32" t="s">
        <v>68</v>
      </c>
      <c r="Z108" s="32" t="s">
        <v>68</v>
      </c>
      <c r="AA108" s="32" t="s">
        <v>68</v>
      </c>
      <c r="AB108" s="32" t="s">
        <v>68</v>
      </c>
      <c r="AC108" s="32" t="s">
        <v>68</v>
      </c>
      <c r="AD108" s="32" t="s">
        <v>68</v>
      </c>
      <c r="AE108" s="33"/>
      <c r="AF108" s="34" t="s">
        <v>68</v>
      </c>
      <c r="AG108" s="34" t="s">
        <v>68</v>
      </c>
      <c r="AH108" s="34" t="s">
        <v>68</v>
      </c>
      <c r="AI108" s="34" t="s">
        <v>68</v>
      </c>
      <c r="AJ108" s="34" t="s">
        <v>68</v>
      </c>
      <c r="AK108" s="34">
        <v>140111</v>
      </c>
      <c r="AL108" s="35" t="s">
        <v>291</v>
      </c>
    </row>
    <row r="109" spans="1:38" ht="26.25" customHeight="1" thickBot="1" x14ac:dyDescent="0.25">
      <c r="A109" s="29" t="s">
        <v>288</v>
      </c>
      <c r="B109" s="29" t="s">
        <v>310</v>
      </c>
      <c r="C109" s="30" t="s">
        <v>311</v>
      </c>
      <c r="D109" s="120"/>
      <c r="E109" s="32">
        <v>0.249077400334975</v>
      </c>
      <c r="F109" s="32">
        <v>3.7549829048451402</v>
      </c>
      <c r="G109" s="32" t="s">
        <v>68</v>
      </c>
      <c r="H109" s="32">
        <v>4.2986945736125799</v>
      </c>
      <c r="I109" s="32">
        <v>0.29928855089443002</v>
      </c>
      <c r="J109" s="32">
        <v>1.64608702991936</v>
      </c>
      <c r="K109" s="32">
        <v>1.64608702991936</v>
      </c>
      <c r="L109" s="32" t="s">
        <v>68</v>
      </c>
      <c r="M109" s="32" t="s">
        <v>68</v>
      </c>
      <c r="N109" s="32" t="s">
        <v>68</v>
      </c>
      <c r="O109" s="32" t="s">
        <v>68</v>
      </c>
      <c r="P109" s="32" t="s">
        <v>68</v>
      </c>
      <c r="Q109" s="32" t="s">
        <v>68</v>
      </c>
      <c r="R109" s="32" t="s">
        <v>68</v>
      </c>
      <c r="S109" s="32" t="s">
        <v>68</v>
      </c>
      <c r="T109" s="32" t="s">
        <v>68</v>
      </c>
      <c r="U109" s="32" t="s">
        <v>68</v>
      </c>
      <c r="V109" s="32" t="s">
        <v>68</v>
      </c>
      <c r="W109" s="32" t="s">
        <v>68</v>
      </c>
      <c r="X109" s="32" t="s">
        <v>68</v>
      </c>
      <c r="Y109" s="32" t="s">
        <v>68</v>
      </c>
      <c r="Z109" s="32" t="s">
        <v>68</v>
      </c>
      <c r="AA109" s="32" t="s">
        <v>68</v>
      </c>
      <c r="AB109" s="32" t="s">
        <v>68</v>
      </c>
      <c r="AC109" s="32" t="s">
        <v>68</v>
      </c>
      <c r="AD109" s="32" t="s">
        <v>68</v>
      </c>
      <c r="AE109" s="33"/>
      <c r="AF109" s="34" t="s">
        <v>68</v>
      </c>
      <c r="AG109" s="34" t="s">
        <v>68</v>
      </c>
      <c r="AH109" s="34" t="s">
        <v>68</v>
      </c>
      <c r="AI109" s="34" t="s">
        <v>68</v>
      </c>
      <c r="AJ109" s="34" t="s">
        <v>68</v>
      </c>
      <c r="AK109" s="34">
        <v>15010</v>
      </c>
      <c r="AL109" s="35" t="s">
        <v>291</v>
      </c>
    </row>
    <row r="110" spans="1:38" ht="26.25" customHeight="1" thickBot="1" x14ac:dyDescent="0.25">
      <c r="A110" s="29" t="s">
        <v>288</v>
      </c>
      <c r="B110" s="29" t="s">
        <v>312</v>
      </c>
      <c r="C110" s="30" t="s">
        <v>313</v>
      </c>
      <c r="D110" s="120"/>
      <c r="E110" s="32">
        <v>7.9246226264868505E-2</v>
      </c>
      <c r="F110" s="32">
        <v>1.12787519647304</v>
      </c>
      <c r="G110" s="32" t="s">
        <v>68</v>
      </c>
      <c r="H110" s="32">
        <v>2.1557351718039</v>
      </c>
      <c r="I110" s="32">
        <v>0.35824160900395002</v>
      </c>
      <c r="J110" s="32">
        <v>2.3989544093603099</v>
      </c>
      <c r="K110" s="32">
        <v>2.4177265146234701</v>
      </c>
      <c r="L110" s="32" t="s">
        <v>68</v>
      </c>
      <c r="M110" s="32" t="s">
        <v>68</v>
      </c>
      <c r="N110" s="32" t="s">
        <v>68</v>
      </c>
      <c r="O110" s="32" t="s">
        <v>68</v>
      </c>
      <c r="P110" s="32" t="s">
        <v>68</v>
      </c>
      <c r="Q110" s="32" t="s">
        <v>68</v>
      </c>
      <c r="R110" s="32" t="s">
        <v>68</v>
      </c>
      <c r="S110" s="32" t="s">
        <v>68</v>
      </c>
      <c r="T110" s="32" t="s">
        <v>68</v>
      </c>
      <c r="U110" s="32" t="s">
        <v>68</v>
      </c>
      <c r="V110" s="32" t="s">
        <v>68</v>
      </c>
      <c r="W110" s="32" t="s">
        <v>68</v>
      </c>
      <c r="X110" s="32" t="s">
        <v>68</v>
      </c>
      <c r="Y110" s="32" t="s">
        <v>68</v>
      </c>
      <c r="Z110" s="32" t="s">
        <v>68</v>
      </c>
      <c r="AA110" s="32" t="s">
        <v>68</v>
      </c>
      <c r="AB110" s="32" t="s">
        <v>68</v>
      </c>
      <c r="AC110" s="32" t="s">
        <v>68</v>
      </c>
      <c r="AD110" s="32" t="s">
        <v>68</v>
      </c>
      <c r="AE110" s="33"/>
      <c r="AF110" s="34" t="s">
        <v>68</v>
      </c>
      <c r="AG110" s="34" t="s">
        <v>68</v>
      </c>
      <c r="AH110" s="34" t="s">
        <v>68</v>
      </c>
      <c r="AI110" s="34" t="s">
        <v>68</v>
      </c>
      <c r="AJ110" s="34" t="s">
        <v>68</v>
      </c>
      <c r="AK110" s="34">
        <v>28400</v>
      </c>
      <c r="AL110" s="35" t="s">
        <v>291</v>
      </c>
    </row>
    <row r="111" spans="1:38" ht="26.25" customHeight="1" thickBot="1" x14ac:dyDescent="0.25">
      <c r="A111" s="29" t="s">
        <v>288</v>
      </c>
      <c r="B111" s="29" t="s">
        <v>314</v>
      </c>
      <c r="C111" s="30" t="s">
        <v>315</v>
      </c>
      <c r="D111" s="120"/>
      <c r="E111" s="32">
        <v>1.2902285169655999E-3</v>
      </c>
      <c r="F111" s="32">
        <v>2.85443872830612E-2</v>
      </c>
      <c r="G111" s="32" t="s">
        <v>68</v>
      </c>
      <c r="H111" s="32">
        <v>0.71743431724032103</v>
      </c>
      <c r="I111" s="32">
        <v>1.5319999999999999E-3</v>
      </c>
      <c r="J111" s="32">
        <v>3.0639999999999999E-3</v>
      </c>
      <c r="K111" s="32">
        <v>6.8940000000000104E-3</v>
      </c>
      <c r="L111" s="32" t="s">
        <v>68</v>
      </c>
      <c r="M111" s="32" t="s">
        <v>68</v>
      </c>
      <c r="N111" s="32" t="s">
        <v>68</v>
      </c>
      <c r="O111" s="32" t="s">
        <v>68</v>
      </c>
      <c r="P111" s="32" t="s">
        <v>68</v>
      </c>
      <c r="Q111" s="32" t="s">
        <v>68</v>
      </c>
      <c r="R111" s="32" t="s">
        <v>68</v>
      </c>
      <c r="S111" s="32" t="s">
        <v>68</v>
      </c>
      <c r="T111" s="32" t="s">
        <v>68</v>
      </c>
      <c r="U111" s="32" t="s">
        <v>68</v>
      </c>
      <c r="V111" s="32" t="s">
        <v>68</v>
      </c>
      <c r="W111" s="32" t="s">
        <v>68</v>
      </c>
      <c r="X111" s="32" t="s">
        <v>68</v>
      </c>
      <c r="Y111" s="32" t="s">
        <v>68</v>
      </c>
      <c r="Z111" s="32" t="s">
        <v>68</v>
      </c>
      <c r="AA111" s="32" t="s">
        <v>68</v>
      </c>
      <c r="AB111" s="32" t="s">
        <v>68</v>
      </c>
      <c r="AC111" s="32" t="s">
        <v>68</v>
      </c>
      <c r="AD111" s="32" t="s">
        <v>68</v>
      </c>
      <c r="AE111" s="33"/>
      <c r="AF111" s="34" t="s">
        <v>68</v>
      </c>
      <c r="AG111" s="34" t="s">
        <v>68</v>
      </c>
      <c r="AH111" s="34" t="s">
        <v>68</v>
      </c>
      <c r="AI111" s="34" t="s">
        <v>68</v>
      </c>
      <c r="AJ111" s="34" t="s">
        <v>68</v>
      </c>
      <c r="AK111" s="34">
        <v>383</v>
      </c>
      <c r="AL111" s="35" t="s">
        <v>291</v>
      </c>
    </row>
    <row r="112" spans="1:38" ht="26.25" customHeight="1" thickBot="1" x14ac:dyDescent="0.25">
      <c r="A112" s="29" t="s">
        <v>316</v>
      </c>
      <c r="B112" s="29" t="s">
        <v>317</v>
      </c>
      <c r="C112" s="30" t="s">
        <v>318</v>
      </c>
      <c r="D112" s="120"/>
      <c r="E112" s="32">
        <v>72.512720000000002</v>
      </c>
      <c r="F112" s="32" t="s">
        <v>68</v>
      </c>
      <c r="G112" s="32" t="s">
        <v>68</v>
      </c>
      <c r="H112" s="32">
        <v>121.710210351687</v>
      </c>
      <c r="I112" s="32" t="s">
        <v>72</v>
      </c>
      <c r="J112" s="32" t="s">
        <v>72</v>
      </c>
      <c r="K112" s="32" t="s">
        <v>72</v>
      </c>
      <c r="L112" s="32" t="s">
        <v>68</v>
      </c>
      <c r="M112" s="32" t="s">
        <v>68</v>
      </c>
      <c r="N112" s="32" t="s">
        <v>68</v>
      </c>
      <c r="O112" s="32" t="s">
        <v>68</v>
      </c>
      <c r="P112" s="32" t="s">
        <v>68</v>
      </c>
      <c r="Q112" s="32" t="s">
        <v>68</v>
      </c>
      <c r="R112" s="32" t="s">
        <v>68</v>
      </c>
      <c r="S112" s="32" t="s">
        <v>68</v>
      </c>
      <c r="T112" s="32" t="s">
        <v>68</v>
      </c>
      <c r="U112" s="32" t="s">
        <v>68</v>
      </c>
      <c r="V112" s="32" t="s">
        <v>68</v>
      </c>
      <c r="W112" s="32" t="s">
        <v>68</v>
      </c>
      <c r="X112" s="32" t="s">
        <v>68</v>
      </c>
      <c r="Y112" s="32" t="s">
        <v>68</v>
      </c>
      <c r="Z112" s="32" t="s">
        <v>68</v>
      </c>
      <c r="AA112" s="32" t="s">
        <v>68</v>
      </c>
      <c r="AB112" s="32" t="s">
        <v>68</v>
      </c>
      <c r="AC112" s="32" t="s">
        <v>68</v>
      </c>
      <c r="AD112" s="32" t="s">
        <v>68</v>
      </c>
      <c r="AE112" s="33"/>
      <c r="AF112" s="34" t="s">
        <v>68</v>
      </c>
      <c r="AG112" s="34" t="s">
        <v>68</v>
      </c>
      <c r="AH112" s="34" t="s">
        <v>68</v>
      </c>
      <c r="AI112" s="34" t="s">
        <v>68</v>
      </c>
      <c r="AJ112" s="34" t="s">
        <v>68</v>
      </c>
      <c r="AK112" s="34">
        <v>1812818000</v>
      </c>
      <c r="AL112" s="35" t="s">
        <v>319</v>
      </c>
    </row>
    <row r="113" spans="1:38" ht="26.25" customHeight="1" thickBot="1" x14ac:dyDescent="0.25">
      <c r="A113" s="29" t="s">
        <v>316</v>
      </c>
      <c r="B113" s="51" t="s">
        <v>320</v>
      </c>
      <c r="C113" s="52" t="s">
        <v>321</v>
      </c>
      <c r="D113" s="120"/>
      <c r="E113" s="32">
        <v>19.390184871293101</v>
      </c>
      <c r="F113" s="32">
        <v>34.327770375791403</v>
      </c>
      <c r="G113" s="32" t="s">
        <v>68</v>
      </c>
      <c r="H113" s="32">
        <v>82.555745468366098</v>
      </c>
      <c r="I113" s="32" t="s">
        <v>72</v>
      </c>
      <c r="J113" s="32" t="s">
        <v>72</v>
      </c>
      <c r="K113" s="32" t="s">
        <v>72</v>
      </c>
      <c r="L113" s="32" t="s">
        <v>68</v>
      </c>
      <c r="M113" s="32" t="s">
        <v>68</v>
      </c>
      <c r="N113" s="32" t="s">
        <v>68</v>
      </c>
      <c r="O113" s="32" t="s">
        <v>68</v>
      </c>
      <c r="P113" s="32" t="s">
        <v>68</v>
      </c>
      <c r="Q113" s="32" t="s">
        <v>68</v>
      </c>
      <c r="R113" s="32" t="s">
        <v>68</v>
      </c>
      <c r="S113" s="32" t="s">
        <v>68</v>
      </c>
      <c r="T113" s="32" t="s">
        <v>68</v>
      </c>
      <c r="U113" s="32" t="s">
        <v>68</v>
      </c>
      <c r="V113" s="32" t="s">
        <v>68</v>
      </c>
      <c r="W113" s="32" t="s">
        <v>68</v>
      </c>
      <c r="X113" s="32" t="s">
        <v>68</v>
      </c>
      <c r="Y113" s="32" t="s">
        <v>68</v>
      </c>
      <c r="Z113" s="32" t="s">
        <v>68</v>
      </c>
      <c r="AA113" s="32" t="s">
        <v>68</v>
      </c>
      <c r="AB113" s="32" t="s">
        <v>68</v>
      </c>
      <c r="AC113" s="32" t="s">
        <v>68</v>
      </c>
      <c r="AD113" s="32" t="s">
        <v>68</v>
      </c>
      <c r="AE113" s="33"/>
      <c r="AF113" s="34" t="s">
        <v>68</v>
      </c>
      <c r="AG113" s="34" t="s">
        <v>68</v>
      </c>
      <c r="AH113" s="34" t="s">
        <v>68</v>
      </c>
      <c r="AI113" s="34" t="s">
        <v>68</v>
      </c>
      <c r="AJ113" s="34" t="s">
        <v>68</v>
      </c>
      <c r="AK113" s="34">
        <v>511559.732809357</v>
      </c>
      <c r="AL113" s="35" t="s">
        <v>322</v>
      </c>
    </row>
    <row r="114" spans="1:38" ht="26.25" customHeight="1" thickBot="1" x14ac:dyDescent="0.25">
      <c r="A114" s="29" t="s">
        <v>316</v>
      </c>
      <c r="B114" s="51" t="s">
        <v>323</v>
      </c>
      <c r="C114" s="52" t="s">
        <v>324</v>
      </c>
      <c r="D114" s="120"/>
      <c r="E114" s="32">
        <v>0.81578157207259006</v>
      </c>
      <c r="F114" s="32" t="s">
        <v>68</v>
      </c>
      <c r="G114" s="32" t="s">
        <v>68</v>
      </c>
      <c r="H114" s="32">
        <v>2.6512901092359198</v>
      </c>
      <c r="I114" s="32" t="s">
        <v>72</v>
      </c>
      <c r="J114" s="32" t="s">
        <v>72</v>
      </c>
      <c r="K114" s="32" t="s">
        <v>72</v>
      </c>
      <c r="L114" s="32" t="s">
        <v>68</v>
      </c>
      <c r="M114" s="32" t="s">
        <v>68</v>
      </c>
      <c r="N114" s="32" t="s">
        <v>68</v>
      </c>
      <c r="O114" s="32" t="s">
        <v>68</v>
      </c>
      <c r="P114" s="32" t="s">
        <v>68</v>
      </c>
      <c r="Q114" s="32" t="s">
        <v>68</v>
      </c>
      <c r="R114" s="32" t="s">
        <v>68</v>
      </c>
      <c r="S114" s="32" t="s">
        <v>68</v>
      </c>
      <c r="T114" s="32" t="s">
        <v>68</v>
      </c>
      <c r="U114" s="32" t="s">
        <v>68</v>
      </c>
      <c r="V114" s="32" t="s">
        <v>68</v>
      </c>
      <c r="W114" s="32" t="s">
        <v>68</v>
      </c>
      <c r="X114" s="32" t="s">
        <v>68</v>
      </c>
      <c r="Y114" s="32" t="s">
        <v>68</v>
      </c>
      <c r="Z114" s="32" t="s">
        <v>68</v>
      </c>
      <c r="AA114" s="32" t="s">
        <v>68</v>
      </c>
      <c r="AB114" s="32" t="s">
        <v>68</v>
      </c>
      <c r="AC114" s="32" t="s">
        <v>68</v>
      </c>
      <c r="AD114" s="32" t="s">
        <v>68</v>
      </c>
      <c r="AE114" s="33"/>
      <c r="AF114" s="34" t="s">
        <v>68</v>
      </c>
      <c r="AG114" s="34" t="s">
        <v>68</v>
      </c>
      <c r="AH114" s="34" t="s">
        <v>68</v>
      </c>
      <c r="AI114" s="34" t="s">
        <v>68</v>
      </c>
      <c r="AJ114" s="34" t="s">
        <v>68</v>
      </c>
      <c r="AK114" s="34">
        <v>20394.539301814799</v>
      </c>
      <c r="AL114" s="35" t="s">
        <v>325</v>
      </c>
    </row>
    <row r="115" spans="1:38" ht="26.25" customHeight="1" thickBot="1" x14ac:dyDescent="0.25">
      <c r="A115" s="29" t="s">
        <v>316</v>
      </c>
      <c r="B115" s="51" t="s">
        <v>326</v>
      </c>
      <c r="C115" s="52" t="s">
        <v>327</v>
      </c>
      <c r="D115" s="120"/>
      <c r="E115" s="32">
        <v>3.0888858643583701</v>
      </c>
      <c r="F115" s="32" t="s">
        <v>68</v>
      </c>
      <c r="G115" s="32" t="s">
        <v>68</v>
      </c>
      <c r="H115" s="32">
        <v>6.1777717287167304</v>
      </c>
      <c r="I115" s="32" t="s">
        <v>72</v>
      </c>
      <c r="J115" s="32" t="s">
        <v>72</v>
      </c>
      <c r="K115" s="32" t="s">
        <v>72</v>
      </c>
      <c r="L115" s="32" t="s">
        <v>68</v>
      </c>
      <c r="M115" s="32" t="s">
        <v>68</v>
      </c>
      <c r="N115" s="32" t="s">
        <v>68</v>
      </c>
      <c r="O115" s="32" t="s">
        <v>68</v>
      </c>
      <c r="P115" s="32" t="s">
        <v>68</v>
      </c>
      <c r="Q115" s="32" t="s">
        <v>68</v>
      </c>
      <c r="R115" s="32" t="s">
        <v>68</v>
      </c>
      <c r="S115" s="32" t="s">
        <v>68</v>
      </c>
      <c r="T115" s="32" t="s">
        <v>68</v>
      </c>
      <c r="U115" s="32" t="s">
        <v>68</v>
      </c>
      <c r="V115" s="32" t="s">
        <v>68</v>
      </c>
      <c r="W115" s="32" t="s">
        <v>68</v>
      </c>
      <c r="X115" s="32" t="s">
        <v>68</v>
      </c>
      <c r="Y115" s="32" t="s">
        <v>68</v>
      </c>
      <c r="Z115" s="32" t="s">
        <v>68</v>
      </c>
      <c r="AA115" s="32" t="s">
        <v>68</v>
      </c>
      <c r="AB115" s="32" t="s">
        <v>68</v>
      </c>
      <c r="AC115" s="32" t="s">
        <v>68</v>
      </c>
      <c r="AD115" s="32" t="s">
        <v>68</v>
      </c>
      <c r="AE115" s="33"/>
      <c r="AF115" s="34" t="s">
        <v>68</v>
      </c>
      <c r="AG115" s="34" t="s">
        <v>68</v>
      </c>
      <c r="AH115" s="34" t="s">
        <v>68</v>
      </c>
      <c r="AI115" s="34" t="s">
        <v>68</v>
      </c>
      <c r="AJ115" s="34" t="s">
        <v>68</v>
      </c>
      <c r="AK115" s="34">
        <v>77222.1466089592</v>
      </c>
      <c r="AL115" s="35" t="s">
        <v>328</v>
      </c>
    </row>
    <row r="116" spans="1:38" ht="26.25" customHeight="1" thickBot="1" x14ac:dyDescent="0.25">
      <c r="A116" s="29" t="s">
        <v>316</v>
      </c>
      <c r="B116" s="29" t="s">
        <v>329</v>
      </c>
      <c r="C116" s="39" t="s">
        <v>330</v>
      </c>
      <c r="D116" s="120"/>
      <c r="E116" s="32">
        <v>31.756113573676899</v>
      </c>
      <c r="F116" s="32">
        <v>3.4017718334933398</v>
      </c>
      <c r="G116" s="32" t="s">
        <v>68</v>
      </c>
      <c r="H116" s="32">
        <v>79.008665548957595</v>
      </c>
      <c r="I116" s="32" t="s">
        <v>72</v>
      </c>
      <c r="J116" s="32" t="s">
        <v>72</v>
      </c>
      <c r="K116" s="32" t="s">
        <v>72</v>
      </c>
      <c r="L116" s="32" t="s">
        <v>68</v>
      </c>
      <c r="M116" s="32" t="s">
        <v>68</v>
      </c>
      <c r="N116" s="32" t="s">
        <v>68</v>
      </c>
      <c r="O116" s="32" t="s">
        <v>68</v>
      </c>
      <c r="P116" s="32" t="s">
        <v>68</v>
      </c>
      <c r="Q116" s="32" t="s">
        <v>68</v>
      </c>
      <c r="R116" s="32" t="s">
        <v>68</v>
      </c>
      <c r="S116" s="32" t="s">
        <v>68</v>
      </c>
      <c r="T116" s="32" t="s">
        <v>68</v>
      </c>
      <c r="U116" s="32" t="s">
        <v>68</v>
      </c>
      <c r="V116" s="32" t="s">
        <v>68</v>
      </c>
      <c r="W116" s="32" t="s">
        <v>68</v>
      </c>
      <c r="X116" s="32" t="s">
        <v>68</v>
      </c>
      <c r="Y116" s="32" t="s">
        <v>68</v>
      </c>
      <c r="Z116" s="32" t="s">
        <v>68</v>
      </c>
      <c r="AA116" s="32" t="s">
        <v>68</v>
      </c>
      <c r="AB116" s="32" t="s">
        <v>68</v>
      </c>
      <c r="AC116" s="32" t="s">
        <v>68</v>
      </c>
      <c r="AD116" s="32" t="s">
        <v>68</v>
      </c>
      <c r="AE116" s="33"/>
      <c r="AF116" s="34" t="s">
        <v>68</v>
      </c>
      <c r="AG116" s="34" t="s">
        <v>68</v>
      </c>
      <c r="AH116" s="34" t="s">
        <v>68</v>
      </c>
      <c r="AI116" s="34" t="s">
        <v>68</v>
      </c>
      <c r="AJ116" s="34" t="s">
        <v>68</v>
      </c>
      <c r="AK116" s="34">
        <v>793902.83934192301</v>
      </c>
      <c r="AL116" s="35" t="s">
        <v>331</v>
      </c>
    </row>
    <row r="117" spans="1:38" ht="26.25" customHeight="1" thickBot="1" x14ac:dyDescent="0.25">
      <c r="A117" s="29" t="s">
        <v>316</v>
      </c>
      <c r="B117" s="29" t="s">
        <v>332</v>
      </c>
      <c r="C117" s="39" t="s">
        <v>333</v>
      </c>
      <c r="D117" s="120"/>
      <c r="E117" s="32" t="s">
        <v>68</v>
      </c>
      <c r="F117" s="32" t="s">
        <v>68</v>
      </c>
      <c r="G117" s="32" t="s">
        <v>68</v>
      </c>
      <c r="H117" s="32" t="s">
        <v>72</v>
      </c>
      <c r="I117" s="32" t="s">
        <v>68</v>
      </c>
      <c r="J117" s="32" t="s">
        <v>68</v>
      </c>
      <c r="K117" s="32" t="s">
        <v>68</v>
      </c>
      <c r="L117" s="32" t="s">
        <v>68</v>
      </c>
      <c r="M117" s="32" t="s">
        <v>68</v>
      </c>
      <c r="N117" s="32" t="s">
        <v>68</v>
      </c>
      <c r="O117" s="32" t="s">
        <v>68</v>
      </c>
      <c r="P117" s="32" t="s">
        <v>68</v>
      </c>
      <c r="Q117" s="32" t="s">
        <v>68</v>
      </c>
      <c r="R117" s="32" t="s">
        <v>68</v>
      </c>
      <c r="S117" s="32" t="s">
        <v>68</v>
      </c>
      <c r="T117" s="32" t="s">
        <v>68</v>
      </c>
      <c r="U117" s="32" t="s">
        <v>68</v>
      </c>
      <c r="V117" s="32" t="s">
        <v>68</v>
      </c>
      <c r="W117" s="32" t="s">
        <v>68</v>
      </c>
      <c r="X117" s="32" t="s">
        <v>68</v>
      </c>
      <c r="Y117" s="32" t="s">
        <v>68</v>
      </c>
      <c r="Z117" s="32" t="s">
        <v>68</v>
      </c>
      <c r="AA117" s="32" t="s">
        <v>68</v>
      </c>
      <c r="AB117" s="32" t="s">
        <v>68</v>
      </c>
      <c r="AC117" s="32" t="s">
        <v>68</v>
      </c>
      <c r="AD117" s="32" t="s">
        <v>68</v>
      </c>
      <c r="AE117" s="33"/>
      <c r="AF117" s="34" t="s">
        <v>68</v>
      </c>
      <c r="AG117" s="34" t="s">
        <v>68</v>
      </c>
      <c r="AH117" s="34" t="s">
        <v>68</v>
      </c>
      <c r="AI117" s="34" t="s">
        <v>68</v>
      </c>
      <c r="AJ117" s="34" t="s">
        <v>68</v>
      </c>
      <c r="AK117" s="34" t="s">
        <v>68</v>
      </c>
      <c r="AL117" s="35" t="s">
        <v>154</v>
      </c>
    </row>
    <row r="118" spans="1:38" ht="26.25" customHeight="1" thickBot="1" x14ac:dyDescent="0.25">
      <c r="A118" s="29" t="s">
        <v>316</v>
      </c>
      <c r="B118" s="29" t="s">
        <v>334</v>
      </c>
      <c r="C118" s="39" t="s">
        <v>335</v>
      </c>
      <c r="D118" s="120"/>
      <c r="E118" s="32" t="s">
        <v>68</v>
      </c>
      <c r="F118" s="32" t="s">
        <v>68</v>
      </c>
      <c r="G118" s="32" t="s">
        <v>68</v>
      </c>
      <c r="H118" s="32" t="s">
        <v>68</v>
      </c>
      <c r="I118" s="32" t="s">
        <v>68</v>
      </c>
      <c r="J118" s="32" t="s">
        <v>68</v>
      </c>
      <c r="K118" s="32" t="s">
        <v>68</v>
      </c>
      <c r="L118" s="32" t="s">
        <v>68</v>
      </c>
      <c r="M118" s="32" t="s">
        <v>68</v>
      </c>
      <c r="N118" s="32" t="s">
        <v>68</v>
      </c>
      <c r="O118" s="32" t="s">
        <v>68</v>
      </c>
      <c r="P118" s="32" t="s">
        <v>68</v>
      </c>
      <c r="Q118" s="32" t="s">
        <v>68</v>
      </c>
      <c r="R118" s="32" t="s">
        <v>68</v>
      </c>
      <c r="S118" s="32" t="s">
        <v>68</v>
      </c>
      <c r="T118" s="32" t="s">
        <v>68</v>
      </c>
      <c r="U118" s="32" t="s">
        <v>68</v>
      </c>
      <c r="V118" s="32" t="s">
        <v>68</v>
      </c>
      <c r="W118" s="32" t="s">
        <v>68</v>
      </c>
      <c r="X118" s="32" t="s">
        <v>68</v>
      </c>
      <c r="Y118" s="32" t="s">
        <v>68</v>
      </c>
      <c r="Z118" s="32" t="s">
        <v>68</v>
      </c>
      <c r="AA118" s="32" t="s">
        <v>68</v>
      </c>
      <c r="AB118" s="32" t="s">
        <v>68</v>
      </c>
      <c r="AC118" s="32" t="s">
        <v>68</v>
      </c>
      <c r="AD118" s="32" t="s">
        <v>68</v>
      </c>
      <c r="AE118" s="33"/>
      <c r="AF118" s="34" t="s">
        <v>68</v>
      </c>
      <c r="AG118" s="34" t="s">
        <v>68</v>
      </c>
      <c r="AH118" s="34" t="s">
        <v>68</v>
      </c>
      <c r="AI118" s="34" t="s">
        <v>68</v>
      </c>
      <c r="AJ118" s="34" t="s">
        <v>68</v>
      </c>
      <c r="AK118" s="34" t="s">
        <v>68</v>
      </c>
      <c r="AL118" s="35" t="s">
        <v>154</v>
      </c>
    </row>
    <row r="119" spans="1:38" ht="26.25" customHeight="1" thickBot="1" x14ac:dyDescent="0.25">
      <c r="A119" s="29" t="s">
        <v>316</v>
      </c>
      <c r="B119" s="29" t="s">
        <v>336</v>
      </c>
      <c r="C119" s="30" t="s">
        <v>337</v>
      </c>
      <c r="D119" s="120"/>
      <c r="E119" s="32" t="s">
        <v>68</v>
      </c>
      <c r="F119" s="32" t="s">
        <v>68</v>
      </c>
      <c r="G119" s="32" t="s">
        <v>68</v>
      </c>
      <c r="H119" s="32" t="s">
        <v>68</v>
      </c>
      <c r="I119" s="32">
        <v>0.84051156376574099</v>
      </c>
      <c r="J119" s="32">
        <v>21.853300657909301</v>
      </c>
      <c r="K119" s="32">
        <v>397.33273923471398</v>
      </c>
      <c r="L119" s="32" t="s">
        <v>68</v>
      </c>
      <c r="M119" s="32" t="s">
        <v>68</v>
      </c>
      <c r="N119" s="32" t="s">
        <v>68</v>
      </c>
      <c r="O119" s="32" t="s">
        <v>68</v>
      </c>
      <c r="P119" s="32" t="s">
        <v>68</v>
      </c>
      <c r="Q119" s="32" t="s">
        <v>68</v>
      </c>
      <c r="R119" s="32" t="s">
        <v>68</v>
      </c>
      <c r="S119" s="32" t="s">
        <v>68</v>
      </c>
      <c r="T119" s="32" t="s">
        <v>68</v>
      </c>
      <c r="U119" s="32" t="s">
        <v>68</v>
      </c>
      <c r="V119" s="32" t="s">
        <v>68</v>
      </c>
      <c r="W119" s="32" t="s">
        <v>68</v>
      </c>
      <c r="X119" s="32" t="s">
        <v>68</v>
      </c>
      <c r="Y119" s="32" t="s">
        <v>68</v>
      </c>
      <c r="Z119" s="32" t="s">
        <v>68</v>
      </c>
      <c r="AA119" s="32" t="s">
        <v>68</v>
      </c>
      <c r="AB119" s="32" t="s">
        <v>68</v>
      </c>
      <c r="AC119" s="32" t="s">
        <v>68</v>
      </c>
      <c r="AD119" s="32" t="s">
        <v>68</v>
      </c>
      <c r="AE119" s="33"/>
      <c r="AF119" s="34" t="s">
        <v>68</v>
      </c>
      <c r="AG119" s="34" t="s">
        <v>68</v>
      </c>
      <c r="AH119" s="34" t="s">
        <v>68</v>
      </c>
      <c r="AI119" s="34" t="s">
        <v>68</v>
      </c>
      <c r="AJ119" s="34" t="s">
        <v>68</v>
      </c>
      <c r="AK119" s="34">
        <v>14008526</v>
      </c>
      <c r="AL119" s="35" t="s">
        <v>338</v>
      </c>
    </row>
    <row r="120" spans="1:38" ht="26.25" customHeight="1" thickBot="1" x14ac:dyDescent="0.25">
      <c r="A120" s="29" t="s">
        <v>316</v>
      </c>
      <c r="B120" s="29" t="s">
        <v>339</v>
      </c>
      <c r="C120" s="30" t="s">
        <v>340</v>
      </c>
      <c r="D120" s="120"/>
      <c r="E120" s="32" t="s">
        <v>68</v>
      </c>
      <c r="F120" s="32" t="s">
        <v>68</v>
      </c>
      <c r="G120" s="32" t="s">
        <v>68</v>
      </c>
      <c r="H120" s="32" t="s">
        <v>68</v>
      </c>
      <c r="I120" s="32">
        <v>0.124741500198464</v>
      </c>
      <c r="J120" s="32">
        <v>3.25749274752962</v>
      </c>
      <c r="K120" s="32">
        <v>5.86935630185517</v>
      </c>
      <c r="L120" s="32" t="s">
        <v>68</v>
      </c>
      <c r="M120" s="32" t="s">
        <v>68</v>
      </c>
      <c r="N120" s="32" t="s">
        <v>68</v>
      </c>
      <c r="O120" s="32" t="s">
        <v>68</v>
      </c>
      <c r="P120" s="32" t="s">
        <v>68</v>
      </c>
      <c r="Q120" s="32" t="s">
        <v>68</v>
      </c>
      <c r="R120" s="32" t="s">
        <v>68</v>
      </c>
      <c r="S120" s="32" t="s">
        <v>68</v>
      </c>
      <c r="T120" s="32" t="s">
        <v>68</v>
      </c>
      <c r="U120" s="32" t="s">
        <v>68</v>
      </c>
      <c r="V120" s="32" t="s">
        <v>68</v>
      </c>
      <c r="W120" s="32" t="s">
        <v>68</v>
      </c>
      <c r="X120" s="32" t="s">
        <v>68</v>
      </c>
      <c r="Y120" s="32" t="s">
        <v>68</v>
      </c>
      <c r="Z120" s="32" t="s">
        <v>68</v>
      </c>
      <c r="AA120" s="32" t="s">
        <v>68</v>
      </c>
      <c r="AB120" s="32" t="s">
        <v>68</v>
      </c>
      <c r="AC120" s="32" t="s">
        <v>68</v>
      </c>
      <c r="AD120" s="32" t="s">
        <v>68</v>
      </c>
      <c r="AE120" s="33"/>
      <c r="AF120" s="34" t="s">
        <v>68</v>
      </c>
      <c r="AG120" s="34" t="s">
        <v>68</v>
      </c>
      <c r="AH120" s="34" t="s">
        <v>68</v>
      </c>
      <c r="AI120" s="34" t="s">
        <v>68</v>
      </c>
      <c r="AJ120" s="34" t="s">
        <v>68</v>
      </c>
      <c r="AK120" s="34" t="s">
        <v>68</v>
      </c>
      <c r="AL120" s="35" t="s">
        <v>154</v>
      </c>
    </row>
    <row r="121" spans="1:38" ht="26.25" customHeight="1" thickBot="1" x14ac:dyDescent="0.25">
      <c r="A121" s="29" t="s">
        <v>316</v>
      </c>
      <c r="B121" s="29" t="s">
        <v>341</v>
      </c>
      <c r="C121" s="39" t="s">
        <v>342</v>
      </c>
      <c r="D121" s="120"/>
      <c r="E121" s="32" t="s">
        <v>68</v>
      </c>
      <c r="F121" s="32">
        <v>168.75518437653099</v>
      </c>
      <c r="G121" s="32" t="s">
        <v>68</v>
      </c>
      <c r="H121" s="32" t="s">
        <v>72</v>
      </c>
      <c r="I121" s="32" t="s">
        <v>68</v>
      </c>
      <c r="J121" s="32" t="s">
        <v>68</v>
      </c>
      <c r="K121" s="32" t="s">
        <v>68</v>
      </c>
      <c r="L121" s="32" t="s">
        <v>68</v>
      </c>
      <c r="M121" s="32" t="s">
        <v>68</v>
      </c>
      <c r="N121" s="32" t="s">
        <v>68</v>
      </c>
      <c r="O121" s="32" t="s">
        <v>68</v>
      </c>
      <c r="P121" s="32" t="s">
        <v>68</v>
      </c>
      <c r="Q121" s="32" t="s">
        <v>68</v>
      </c>
      <c r="R121" s="32" t="s">
        <v>68</v>
      </c>
      <c r="S121" s="32" t="s">
        <v>68</v>
      </c>
      <c r="T121" s="32" t="s">
        <v>68</v>
      </c>
      <c r="U121" s="32" t="s">
        <v>68</v>
      </c>
      <c r="V121" s="32" t="s">
        <v>68</v>
      </c>
      <c r="W121" s="32" t="s">
        <v>68</v>
      </c>
      <c r="X121" s="32" t="s">
        <v>68</v>
      </c>
      <c r="Y121" s="32" t="s">
        <v>68</v>
      </c>
      <c r="Z121" s="32" t="s">
        <v>68</v>
      </c>
      <c r="AA121" s="32" t="s">
        <v>68</v>
      </c>
      <c r="AB121" s="32" t="s">
        <v>68</v>
      </c>
      <c r="AC121" s="32" t="s">
        <v>68</v>
      </c>
      <c r="AD121" s="32" t="s">
        <v>68</v>
      </c>
      <c r="AE121" s="33"/>
      <c r="AF121" s="34" t="s">
        <v>68</v>
      </c>
      <c r="AG121" s="34" t="s">
        <v>68</v>
      </c>
      <c r="AH121" s="34" t="s">
        <v>68</v>
      </c>
      <c r="AI121" s="34" t="s">
        <v>68</v>
      </c>
      <c r="AJ121" s="34" t="s">
        <v>68</v>
      </c>
      <c r="AK121" s="34" t="s">
        <v>68</v>
      </c>
      <c r="AL121" s="35" t="s">
        <v>154</v>
      </c>
    </row>
    <row r="122" spans="1:38" ht="26.25" customHeight="1" thickBot="1" x14ac:dyDescent="0.25">
      <c r="A122" s="29" t="s">
        <v>316</v>
      </c>
      <c r="B122" s="51" t="s">
        <v>343</v>
      </c>
      <c r="C122" s="52" t="s">
        <v>344</v>
      </c>
      <c r="D122" s="120"/>
      <c r="E122" s="32" t="s">
        <v>68</v>
      </c>
      <c r="F122" s="32" t="s">
        <v>68</v>
      </c>
      <c r="G122" s="32" t="s">
        <v>68</v>
      </c>
      <c r="H122" s="32" t="s">
        <v>68</v>
      </c>
      <c r="I122" s="32" t="s">
        <v>68</v>
      </c>
      <c r="J122" s="32" t="s">
        <v>68</v>
      </c>
      <c r="K122" s="32" t="s">
        <v>68</v>
      </c>
      <c r="L122" s="32" t="s">
        <v>68</v>
      </c>
      <c r="M122" s="32" t="s">
        <v>68</v>
      </c>
      <c r="N122" s="32" t="s">
        <v>68</v>
      </c>
      <c r="O122" s="32" t="s">
        <v>68</v>
      </c>
      <c r="P122" s="32" t="s">
        <v>68</v>
      </c>
      <c r="Q122" s="32" t="s">
        <v>68</v>
      </c>
      <c r="R122" s="32" t="s">
        <v>68</v>
      </c>
      <c r="S122" s="32" t="s">
        <v>68</v>
      </c>
      <c r="T122" s="32" t="s">
        <v>68</v>
      </c>
      <c r="U122" s="32" t="s">
        <v>68</v>
      </c>
      <c r="V122" s="32" t="s">
        <v>68</v>
      </c>
      <c r="W122" s="32" t="s">
        <v>68</v>
      </c>
      <c r="X122" s="32" t="s">
        <v>68</v>
      </c>
      <c r="Y122" s="32" t="s">
        <v>68</v>
      </c>
      <c r="Z122" s="32" t="s">
        <v>68</v>
      </c>
      <c r="AA122" s="32" t="s">
        <v>68</v>
      </c>
      <c r="AB122" s="32" t="s">
        <v>68</v>
      </c>
      <c r="AC122" s="32">
        <v>0.31174013109999998</v>
      </c>
      <c r="AD122" s="32" t="s">
        <v>68</v>
      </c>
      <c r="AE122" s="33"/>
      <c r="AF122" s="34" t="s">
        <v>68</v>
      </c>
      <c r="AG122" s="34" t="s">
        <v>68</v>
      </c>
      <c r="AH122" s="34" t="s">
        <v>68</v>
      </c>
      <c r="AI122" s="34" t="s">
        <v>68</v>
      </c>
      <c r="AJ122" s="34" t="s">
        <v>68</v>
      </c>
      <c r="AK122" s="34">
        <v>55.310809879499999</v>
      </c>
      <c r="AL122" s="35" t="s">
        <v>345</v>
      </c>
    </row>
    <row r="123" spans="1:38" ht="26.25" customHeight="1" thickBot="1" x14ac:dyDescent="0.25">
      <c r="A123" s="29" t="s">
        <v>316</v>
      </c>
      <c r="B123" s="29" t="s">
        <v>346</v>
      </c>
      <c r="C123" s="30" t="s">
        <v>347</v>
      </c>
      <c r="D123" s="120"/>
      <c r="E123" s="32">
        <v>1.43290730500841</v>
      </c>
      <c r="F123" s="32">
        <v>0.97664165425263705</v>
      </c>
      <c r="G123" s="32">
        <v>0.12382769854016699</v>
      </c>
      <c r="H123" s="32">
        <v>0.54740074388532101</v>
      </c>
      <c r="I123" s="32">
        <v>2.11576507510018</v>
      </c>
      <c r="J123" s="32">
        <v>2.2387325313358701</v>
      </c>
      <c r="K123" s="32">
        <v>2.2715869244214</v>
      </c>
      <c r="L123" s="32">
        <v>0.59504808343976201</v>
      </c>
      <c r="M123" s="32">
        <v>26.8924621837347</v>
      </c>
      <c r="N123" s="32">
        <v>0.13918282138419499</v>
      </c>
      <c r="O123" s="32">
        <v>0.150192801606224</v>
      </c>
      <c r="P123" s="32">
        <v>2.4090134744599399E-2</v>
      </c>
      <c r="Q123" s="32">
        <v>1.37014921111633E-2</v>
      </c>
      <c r="R123" s="32">
        <v>2.3028713760346001E-2</v>
      </c>
      <c r="S123" s="32">
        <v>4.0478797691146699E-2</v>
      </c>
      <c r="T123" s="32">
        <v>1.0212090835296299E-2</v>
      </c>
      <c r="U123" s="32">
        <v>1.21728828666544E-2</v>
      </c>
      <c r="V123" s="32">
        <v>3.3701285367307401</v>
      </c>
      <c r="W123" s="32">
        <v>1.8993894892424801</v>
      </c>
      <c r="X123" s="32">
        <v>8.8637036017342102E-2</v>
      </c>
      <c r="Y123" s="32">
        <v>0.23441071533817301</v>
      </c>
      <c r="Z123" s="32">
        <v>9.4740860298588706E-2</v>
      </c>
      <c r="AA123" s="32">
        <v>6.0375621341840602E-2</v>
      </c>
      <c r="AB123" s="32">
        <v>0.4781642329959444</v>
      </c>
      <c r="AC123" s="32" t="s">
        <v>72</v>
      </c>
      <c r="AD123" s="32" t="s">
        <v>72</v>
      </c>
      <c r="AE123" s="33"/>
      <c r="AF123" s="34" t="s">
        <v>68</v>
      </c>
      <c r="AG123" s="34" t="s">
        <v>68</v>
      </c>
      <c r="AH123" s="34" t="s">
        <v>68</v>
      </c>
      <c r="AI123" s="34" t="s">
        <v>68</v>
      </c>
      <c r="AJ123" s="34" t="s">
        <v>68</v>
      </c>
      <c r="AK123" s="34">
        <v>166873.64048453001</v>
      </c>
      <c r="AL123" s="35" t="s">
        <v>348</v>
      </c>
    </row>
    <row r="124" spans="1:38" ht="26.25" customHeight="1" thickBot="1" x14ac:dyDescent="0.25">
      <c r="A124" s="29" t="s">
        <v>316</v>
      </c>
      <c r="B124" s="53" t="s">
        <v>349</v>
      </c>
      <c r="C124" s="30" t="s">
        <v>350</v>
      </c>
      <c r="D124" s="31"/>
      <c r="E124" s="32" t="s">
        <v>68</v>
      </c>
      <c r="F124" s="32" t="s">
        <v>68</v>
      </c>
      <c r="G124" s="32" t="s">
        <v>68</v>
      </c>
      <c r="H124" s="32" t="s">
        <v>68</v>
      </c>
      <c r="I124" s="32" t="s">
        <v>68</v>
      </c>
      <c r="J124" s="32" t="s">
        <v>68</v>
      </c>
      <c r="K124" s="32" t="s">
        <v>68</v>
      </c>
      <c r="L124" s="32" t="s">
        <v>68</v>
      </c>
      <c r="M124" s="32" t="s">
        <v>68</v>
      </c>
      <c r="N124" s="32" t="s">
        <v>68</v>
      </c>
      <c r="O124" s="32" t="s">
        <v>68</v>
      </c>
      <c r="P124" s="32" t="s">
        <v>68</v>
      </c>
      <c r="Q124" s="32" t="s">
        <v>68</v>
      </c>
      <c r="R124" s="32" t="s">
        <v>68</v>
      </c>
      <c r="S124" s="32" t="s">
        <v>68</v>
      </c>
      <c r="T124" s="32" t="s">
        <v>68</v>
      </c>
      <c r="U124" s="32" t="s">
        <v>68</v>
      </c>
      <c r="V124" s="32" t="s">
        <v>68</v>
      </c>
      <c r="W124" s="32" t="s">
        <v>68</v>
      </c>
      <c r="X124" s="32" t="s">
        <v>68</v>
      </c>
      <c r="Y124" s="32" t="s">
        <v>68</v>
      </c>
      <c r="Z124" s="32" t="s">
        <v>68</v>
      </c>
      <c r="AA124" s="32" t="s">
        <v>68</v>
      </c>
      <c r="AB124" s="32" t="s">
        <v>68</v>
      </c>
      <c r="AC124" s="32" t="s">
        <v>68</v>
      </c>
      <c r="AD124" s="32" t="s">
        <v>68</v>
      </c>
      <c r="AE124" s="33"/>
      <c r="AF124" s="34" t="s">
        <v>68</v>
      </c>
      <c r="AG124" s="34" t="s">
        <v>68</v>
      </c>
      <c r="AH124" s="34" t="s">
        <v>68</v>
      </c>
      <c r="AI124" s="34" t="s">
        <v>68</v>
      </c>
      <c r="AJ124" s="34" t="s">
        <v>68</v>
      </c>
      <c r="AK124" s="34" t="s">
        <v>68</v>
      </c>
      <c r="AL124" s="35" t="s">
        <v>154</v>
      </c>
    </row>
    <row r="125" spans="1:38" ht="26.25" customHeight="1" thickBot="1" x14ac:dyDescent="0.25">
      <c r="A125" s="29" t="s">
        <v>351</v>
      </c>
      <c r="B125" s="29" t="s">
        <v>352</v>
      </c>
      <c r="C125" s="30" t="s">
        <v>353</v>
      </c>
      <c r="D125" s="31"/>
      <c r="E125" s="32">
        <v>5.8827207028538199E-2</v>
      </c>
      <c r="F125" s="32">
        <v>3.71562425281933</v>
      </c>
      <c r="G125" s="32">
        <v>5.0117735170122801E-2</v>
      </c>
      <c r="H125" s="32" t="s">
        <v>72</v>
      </c>
      <c r="I125" s="32">
        <v>6.8842950000000003E-3</v>
      </c>
      <c r="J125" s="32">
        <v>4.5686684999999998E-2</v>
      </c>
      <c r="K125" s="32">
        <v>9.6588745000000004E-2</v>
      </c>
      <c r="L125" s="32" t="s">
        <v>72</v>
      </c>
      <c r="M125" s="32" t="s">
        <v>72</v>
      </c>
      <c r="N125" s="32" t="s">
        <v>68</v>
      </c>
      <c r="O125" s="32" t="s">
        <v>68</v>
      </c>
      <c r="P125" s="32" t="s">
        <v>72</v>
      </c>
      <c r="Q125" s="32" t="s">
        <v>68</v>
      </c>
      <c r="R125" s="32" t="s">
        <v>68</v>
      </c>
      <c r="S125" s="32" t="s">
        <v>68</v>
      </c>
      <c r="T125" s="32" t="s">
        <v>68</v>
      </c>
      <c r="U125" s="32" t="s">
        <v>68</v>
      </c>
      <c r="V125" s="32" t="s">
        <v>68</v>
      </c>
      <c r="W125" s="32" t="s">
        <v>68</v>
      </c>
      <c r="X125" s="32" t="s">
        <v>68</v>
      </c>
      <c r="Y125" s="32" t="s">
        <v>68</v>
      </c>
      <c r="Z125" s="32" t="s">
        <v>68</v>
      </c>
      <c r="AA125" s="32" t="s">
        <v>68</v>
      </c>
      <c r="AB125" s="32" t="s">
        <v>68</v>
      </c>
      <c r="AC125" s="32" t="s">
        <v>68</v>
      </c>
      <c r="AD125" s="32" t="s">
        <v>68</v>
      </c>
      <c r="AE125" s="33"/>
      <c r="AF125" s="34" t="s">
        <v>68</v>
      </c>
      <c r="AG125" s="34" t="s">
        <v>68</v>
      </c>
      <c r="AH125" s="34" t="s">
        <v>68</v>
      </c>
      <c r="AI125" s="34" t="s">
        <v>68</v>
      </c>
      <c r="AJ125" s="34" t="s">
        <v>68</v>
      </c>
      <c r="AK125" s="34">
        <v>15349.3371628813</v>
      </c>
      <c r="AL125" s="35" t="s">
        <v>354</v>
      </c>
    </row>
    <row r="126" spans="1:38" ht="26.25" customHeight="1" thickBot="1" x14ac:dyDescent="0.25">
      <c r="A126" s="29" t="s">
        <v>351</v>
      </c>
      <c r="B126" s="29" t="s">
        <v>355</v>
      </c>
      <c r="C126" s="30" t="s">
        <v>356</v>
      </c>
      <c r="D126" s="31"/>
      <c r="E126" s="32" t="s">
        <v>72</v>
      </c>
      <c r="F126" s="32" t="s">
        <v>72</v>
      </c>
      <c r="G126" s="32" t="s">
        <v>72</v>
      </c>
      <c r="H126" s="32">
        <v>6.5205692574523999</v>
      </c>
      <c r="I126" s="32" t="s">
        <v>72</v>
      </c>
      <c r="J126" s="32" t="s">
        <v>72</v>
      </c>
      <c r="K126" s="32" t="s">
        <v>72</v>
      </c>
      <c r="L126" s="32" t="s">
        <v>72</v>
      </c>
      <c r="M126" s="32" t="s">
        <v>72</v>
      </c>
      <c r="N126" s="32" t="s">
        <v>68</v>
      </c>
      <c r="O126" s="32" t="s">
        <v>68</v>
      </c>
      <c r="P126" s="32" t="s">
        <v>68</v>
      </c>
      <c r="Q126" s="32" t="s">
        <v>68</v>
      </c>
      <c r="R126" s="32" t="s">
        <v>68</v>
      </c>
      <c r="S126" s="32" t="s">
        <v>68</v>
      </c>
      <c r="T126" s="32" t="s">
        <v>68</v>
      </c>
      <c r="U126" s="32" t="s">
        <v>68</v>
      </c>
      <c r="V126" s="32" t="s">
        <v>68</v>
      </c>
      <c r="W126" s="32" t="s">
        <v>68</v>
      </c>
      <c r="X126" s="32" t="s">
        <v>68</v>
      </c>
      <c r="Y126" s="32" t="s">
        <v>68</v>
      </c>
      <c r="Z126" s="32" t="s">
        <v>68</v>
      </c>
      <c r="AA126" s="32" t="s">
        <v>68</v>
      </c>
      <c r="AB126" s="32" t="s">
        <v>68</v>
      </c>
      <c r="AC126" s="32" t="s">
        <v>68</v>
      </c>
      <c r="AD126" s="32" t="s">
        <v>68</v>
      </c>
      <c r="AE126" s="33"/>
      <c r="AF126" s="34" t="s">
        <v>68</v>
      </c>
      <c r="AG126" s="34" t="s">
        <v>68</v>
      </c>
      <c r="AH126" s="34" t="s">
        <v>68</v>
      </c>
      <c r="AI126" s="34" t="s">
        <v>68</v>
      </c>
      <c r="AJ126" s="34" t="s">
        <v>68</v>
      </c>
      <c r="AK126" s="34">
        <v>5021.1543320116798</v>
      </c>
      <c r="AL126" s="35" t="s">
        <v>357</v>
      </c>
    </row>
    <row r="127" spans="1:38" ht="26.25" customHeight="1" thickBot="1" x14ac:dyDescent="0.25">
      <c r="A127" s="29" t="s">
        <v>351</v>
      </c>
      <c r="B127" s="29" t="s">
        <v>358</v>
      </c>
      <c r="C127" s="30" t="s">
        <v>359</v>
      </c>
      <c r="D127" s="31"/>
      <c r="E127" s="32" t="s">
        <v>68</v>
      </c>
      <c r="F127" s="32" t="s">
        <v>68</v>
      </c>
      <c r="G127" s="32" t="s">
        <v>68</v>
      </c>
      <c r="H127" s="32">
        <v>1.2339951278293599</v>
      </c>
      <c r="I127" s="32" t="s">
        <v>68</v>
      </c>
      <c r="J127" s="32" t="s">
        <v>68</v>
      </c>
      <c r="K127" s="32" t="s">
        <v>68</v>
      </c>
      <c r="L127" s="32" t="s">
        <v>68</v>
      </c>
      <c r="M127" s="32" t="s">
        <v>68</v>
      </c>
      <c r="N127" s="32" t="s">
        <v>68</v>
      </c>
      <c r="O127" s="32" t="s">
        <v>68</v>
      </c>
      <c r="P127" s="32" t="s">
        <v>68</v>
      </c>
      <c r="Q127" s="32" t="s">
        <v>68</v>
      </c>
      <c r="R127" s="32" t="s">
        <v>68</v>
      </c>
      <c r="S127" s="32" t="s">
        <v>68</v>
      </c>
      <c r="T127" s="32" t="s">
        <v>68</v>
      </c>
      <c r="U127" s="32" t="s">
        <v>68</v>
      </c>
      <c r="V127" s="32" t="s">
        <v>68</v>
      </c>
      <c r="W127" s="32" t="s">
        <v>68</v>
      </c>
      <c r="X127" s="32" t="s">
        <v>68</v>
      </c>
      <c r="Y127" s="32" t="s">
        <v>68</v>
      </c>
      <c r="Z127" s="32" t="s">
        <v>68</v>
      </c>
      <c r="AA127" s="32" t="s">
        <v>68</v>
      </c>
      <c r="AB127" s="32" t="s">
        <v>68</v>
      </c>
      <c r="AC127" s="32" t="s">
        <v>68</v>
      </c>
      <c r="AD127" s="32" t="s">
        <v>68</v>
      </c>
      <c r="AE127" s="33"/>
      <c r="AF127" s="34" t="s">
        <v>68</v>
      </c>
      <c r="AG127" s="34" t="s">
        <v>68</v>
      </c>
      <c r="AH127" s="34" t="s">
        <v>68</v>
      </c>
      <c r="AI127" s="34" t="s">
        <v>68</v>
      </c>
      <c r="AJ127" s="34" t="s">
        <v>68</v>
      </c>
      <c r="AK127" s="34" t="s">
        <v>68</v>
      </c>
      <c r="AL127" s="35" t="s">
        <v>360</v>
      </c>
    </row>
    <row r="128" spans="1:38" ht="26.25" customHeight="1" thickBot="1" x14ac:dyDescent="0.25">
      <c r="A128" s="29" t="s">
        <v>351</v>
      </c>
      <c r="B128" s="36" t="s">
        <v>361</v>
      </c>
      <c r="C128" s="39" t="s">
        <v>362</v>
      </c>
      <c r="D128" s="31"/>
      <c r="E128" s="32">
        <v>1.2120275611055499E-2</v>
      </c>
      <c r="F128" s="32">
        <v>1.0830257348751E-4</v>
      </c>
      <c r="G128" s="32">
        <v>1.5463788985449901E-3</v>
      </c>
      <c r="H128" s="32">
        <v>2.8743916588984999E-4</v>
      </c>
      <c r="I128" s="32">
        <v>1.3908442138088099E-4</v>
      </c>
      <c r="J128" s="32">
        <v>1.6987020839843501E-4</v>
      </c>
      <c r="K128" s="32">
        <v>1.78542261079437E-4</v>
      </c>
      <c r="L128" s="32">
        <v>4.8679547483308396E-6</v>
      </c>
      <c r="M128" s="32">
        <v>1.33969723751237E-3</v>
      </c>
      <c r="N128" s="32">
        <v>1.1989918503068401E-3</v>
      </c>
      <c r="O128" s="32">
        <v>1.2736056815381799E-4</v>
      </c>
      <c r="P128" s="32">
        <v>6.9588465007846797E-4</v>
      </c>
      <c r="Q128" s="32">
        <v>8.7284160403100402E-5</v>
      </c>
      <c r="R128" s="32">
        <v>7.0161054450066003E-4</v>
      </c>
      <c r="S128" s="32">
        <v>1.2990411014101001E-3</v>
      </c>
      <c r="T128" s="32">
        <v>1.0196460016509601E-3</v>
      </c>
      <c r="U128" s="32">
        <v>3.1710305999999997E-5</v>
      </c>
      <c r="V128" s="32">
        <v>1.05281825062498E-2</v>
      </c>
      <c r="W128" s="32">
        <v>3.15457626042338E-3</v>
      </c>
      <c r="X128" s="32">
        <v>2.4971865975E-5</v>
      </c>
      <c r="Y128" s="32">
        <v>2.4971865975E-5</v>
      </c>
      <c r="Z128" s="32">
        <v>2.4971865975E-5</v>
      </c>
      <c r="AA128" s="32">
        <v>3.8052367199999998E-6</v>
      </c>
      <c r="AB128" s="32">
        <v>7.8720834644999997E-5</v>
      </c>
      <c r="AC128" s="32">
        <v>6.3420611999999996E-3</v>
      </c>
      <c r="AD128" s="32">
        <v>1.9561044567053699E-5</v>
      </c>
      <c r="AE128" s="33"/>
      <c r="AF128" s="34" t="s">
        <v>68</v>
      </c>
      <c r="AG128" s="34" t="s">
        <v>68</v>
      </c>
      <c r="AH128" s="34" t="s">
        <v>68</v>
      </c>
      <c r="AI128" s="34" t="s">
        <v>68</v>
      </c>
      <c r="AJ128" s="34" t="s">
        <v>68</v>
      </c>
      <c r="AK128" s="34">
        <v>31.710305999999999</v>
      </c>
      <c r="AL128" s="35" t="s">
        <v>363</v>
      </c>
    </row>
    <row r="129" spans="1:38" ht="26.25" customHeight="1" thickBot="1" x14ac:dyDescent="0.25">
      <c r="A129" s="29" t="s">
        <v>351</v>
      </c>
      <c r="B129" s="36" t="s">
        <v>364</v>
      </c>
      <c r="C129" s="47" t="s">
        <v>365</v>
      </c>
      <c r="D129" s="31"/>
      <c r="E129" s="32" t="s">
        <v>116</v>
      </c>
      <c r="F129" s="32" t="s">
        <v>116</v>
      </c>
      <c r="G129" s="32" t="s">
        <v>116</v>
      </c>
      <c r="H129" s="32" t="s">
        <v>116</v>
      </c>
      <c r="I129" s="32" t="s">
        <v>116</v>
      </c>
      <c r="J129" s="32" t="s">
        <v>116</v>
      </c>
      <c r="K129" s="32" t="s">
        <v>116</v>
      </c>
      <c r="L129" s="32" t="s">
        <v>116</v>
      </c>
      <c r="M129" s="32" t="s">
        <v>116</v>
      </c>
      <c r="N129" s="32" t="s">
        <v>116</v>
      </c>
      <c r="O129" s="32" t="s">
        <v>116</v>
      </c>
      <c r="P129" s="32" t="s">
        <v>116</v>
      </c>
      <c r="Q129" s="32" t="s">
        <v>116</v>
      </c>
      <c r="R129" s="32" t="s">
        <v>116</v>
      </c>
      <c r="S129" s="32" t="s">
        <v>116</v>
      </c>
      <c r="T129" s="32" t="s">
        <v>116</v>
      </c>
      <c r="U129" s="32" t="s">
        <v>116</v>
      </c>
      <c r="V129" s="32" t="s">
        <v>116</v>
      </c>
      <c r="W129" s="32" t="s">
        <v>116</v>
      </c>
      <c r="X129" s="32" t="s">
        <v>116</v>
      </c>
      <c r="Y129" s="32" t="s">
        <v>116</v>
      </c>
      <c r="Z129" s="32" t="s">
        <v>116</v>
      </c>
      <c r="AA129" s="32" t="s">
        <v>116</v>
      </c>
      <c r="AB129" s="32" t="s">
        <v>116</v>
      </c>
      <c r="AC129" s="32" t="s">
        <v>116</v>
      </c>
      <c r="AD129" s="32" t="s">
        <v>116</v>
      </c>
      <c r="AE129" s="33"/>
      <c r="AF129" s="34" t="s">
        <v>68</v>
      </c>
      <c r="AG129" s="34" t="s">
        <v>68</v>
      </c>
      <c r="AH129" s="34" t="s">
        <v>68</v>
      </c>
      <c r="AI129" s="34" t="s">
        <v>68</v>
      </c>
      <c r="AJ129" s="34" t="s">
        <v>68</v>
      </c>
      <c r="AK129" s="34" t="s">
        <v>116</v>
      </c>
      <c r="AL129" s="35" t="s">
        <v>363</v>
      </c>
    </row>
    <row r="130" spans="1:38" ht="26.25" customHeight="1" thickBot="1" x14ac:dyDescent="0.25">
      <c r="A130" s="29" t="s">
        <v>351</v>
      </c>
      <c r="B130" s="36" t="s">
        <v>366</v>
      </c>
      <c r="C130" s="54" t="s">
        <v>367</v>
      </c>
      <c r="D130" s="31"/>
      <c r="E130" s="32">
        <v>1.37135538605235</v>
      </c>
      <c r="F130" s="32">
        <v>1.7995574800563199E-2</v>
      </c>
      <c r="G130" s="32">
        <v>6.7674444774750403E-2</v>
      </c>
      <c r="H130" s="32" t="s">
        <v>72</v>
      </c>
      <c r="I130" s="32">
        <v>3.4599755186513E-3</v>
      </c>
      <c r="J130" s="32">
        <v>6.0549571576397803E-3</v>
      </c>
      <c r="K130" s="32">
        <v>8.6499387966282506E-3</v>
      </c>
      <c r="L130" s="32">
        <v>1.21099143152796E-4</v>
      </c>
      <c r="M130" s="32">
        <v>0.12111838851156199</v>
      </c>
      <c r="N130" s="32">
        <v>0.13621199327136199</v>
      </c>
      <c r="O130" s="32">
        <v>1.4120217740608801E-2</v>
      </c>
      <c r="P130" s="32">
        <v>7.5023495976079504E-2</v>
      </c>
      <c r="Q130" s="32">
        <v>3.7070246453807299E-3</v>
      </c>
      <c r="R130" s="32">
        <v>0.11552975427628299</v>
      </c>
      <c r="S130" s="32">
        <v>0.139855614990267</v>
      </c>
      <c r="T130" s="32">
        <v>0.105189395498439</v>
      </c>
      <c r="U130" s="32" t="s">
        <v>72</v>
      </c>
      <c r="V130" s="32">
        <v>0.86789449852244505</v>
      </c>
      <c r="W130" s="32">
        <v>0.97445336931300197</v>
      </c>
      <c r="X130" s="32">
        <v>8.2517678935624707E-3</v>
      </c>
      <c r="Y130" s="32">
        <v>8.2517678935624707E-3</v>
      </c>
      <c r="Z130" s="32">
        <v>8.2517678935624707E-3</v>
      </c>
      <c r="AA130" s="32">
        <v>8.2517678935624707E-3</v>
      </c>
      <c r="AB130" s="32">
        <v>3.3007071574249883E-2</v>
      </c>
      <c r="AC130" s="32" t="s">
        <v>72</v>
      </c>
      <c r="AD130" s="32">
        <v>1.79299419953592</v>
      </c>
      <c r="AE130" s="33"/>
      <c r="AF130" s="34" t="s">
        <v>68</v>
      </c>
      <c r="AG130" s="34" t="s">
        <v>68</v>
      </c>
      <c r="AH130" s="34" t="s">
        <v>68</v>
      </c>
      <c r="AI130" s="34" t="s">
        <v>68</v>
      </c>
      <c r="AJ130" s="34">
        <v>1650.3535787124999</v>
      </c>
      <c r="AK130" s="34" t="s">
        <v>68</v>
      </c>
      <c r="AL130" s="35" t="s">
        <v>363</v>
      </c>
    </row>
    <row r="131" spans="1:38" ht="26.25" customHeight="1" thickBot="1" x14ac:dyDescent="0.25">
      <c r="A131" s="29" t="s">
        <v>351</v>
      </c>
      <c r="B131" s="36" t="s">
        <v>368</v>
      </c>
      <c r="C131" s="47" t="s">
        <v>369</v>
      </c>
      <c r="D131" s="31"/>
      <c r="E131" s="32">
        <v>2.9484499000000001E-2</v>
      </c>
      <c r="F131" s="32">
        <v>5.53400257752447E-4</v>
      </c>
      <c r="G131" s="32">
        <v>3.9434989999999996E-3</v>
      </c>
      <c r="H131" s="32" t="s">
        <v>72</v>
      </c>
      <c r="I131" s="32">
        <v>2.1986648820157E-4</v>
      </c>
      <c r="J131" s="32">
        <v>3.65597855670046E-4</v>
      </c>
      <c r="K131" s="32">
        <v>5.0777479954173101E-4</v>
      </c>
      <c r="L131" s="32">
        <v>9.1399463917511594E-5</v>
      </c>
      <c r="M131" s="32">
        <v>5.2142745461428103E-3</v>
      </c>
      <c r="N131" s="32">
        <v>4.1300000000000001E-4</v>
      </c>
      <c r="O131" s="32">
        <v>1.2199819243398E-6</v>
      </c>
      <c r="P131" s="32">
        <v>3.36629857879039E-3</v>
      </c>
      <c r="Q131" s="32">
        <v>1.2E-5</v>
      </c>
      <c r="R131" s="32">
        <v>2.14E-4</v>
      </c>
      <c r="S131" s="32">
        <v>1.3010000000000001E-3</v>
      </c>
      <c r="T131" s="32">
        <v>1.9100000000000001E-4</v>
      </c>
      <c r="U131" s="32" t="s">
        <v>72</v>
      </c>
      <c r="V131" s="32">
        <v>1.33782985787904E-2</v>
      </c>
      <c r="W131" s="32">
        <v>3.17404824741124E-3</v>
      </c>
      <c r="X131" s="32">
        <v>2.0131215999999899E-7</v>
      </c>
      <c r="Y131" s="32">
        <v>2.0131215999999899E-7</v>
      </c>
      <c r="Z131" s="32">
        <v>2.0131215999999899E-7</v>
      </c>
      <c r="AA131" s="32">
        <v>2.0131215999999899E-7</v>
      </c>
      <c r="AB131" s="32">
        <v>8.0524863999999595E-7</v>
      </c>
      <c r="AC131" s="32">
        <v>9.1798344959999497E-4</v>
      </c>
      <c r="AD131" s="32">
        <v>2.5392385979289902E-4</v>
      </c>
      <c r="AE131" s="33"/>
      <c r="AF131" s="34" t="s">
        <v>68</v>
      </c>
      <c r="AG131" s="34" t="s">
        <v>68</v>
      </c>
      <c r="AH131" s="34" t="s">
        <v>68</v>
      </c>
      <c r="AI131" s="34" t="s">
        <v>68</v>
      </c>
      <c r="AJ131" s="34" t="s">
        <v>68</v>
      </c>
      <c r="AK131" s="34" t="s">
        <v>200</v>
      </c>
      <c r="AL131" s="35" t="s">
        <v>363</v>
      </c>
    </row>
    <row r="132" spans="1:38" ht="26.25" customHeight="1" thickBot="1" x14ac:dyDescent="0.25">
      <c r="A132" s="29" t="s">
        <v>351</v>
      </c>
      <c r="B132" s="36" t="s">
        <v>370</v>
      </c>
      <c r="C132" s="47" t="s">
        <v>371</v>
      </c>
      <c r="D132" s="31"/>
      <c r="E132" s="32">
        <v>0.43215437024797099</v>
      </c>
      <c r="F132" s="32">
        <v>2.5929262214878301E-2</v>
      </c>
      <c r="G132" s="32">
        <v>0.12964631107439101</v>
      </c>
      <c r="H132" s="32" t="s">
        <v>72</v>
      </c>
      <c r="I132" s="32">
        <v>7.2710292435027501E-3</v>
      </c>
      <c r="J132" s="32">
        <v>1.6804156473873001E-2</v>
      </c>
      <c r="K132" s="32">
        <v>2.5929262214878301E-2</v>
      </c>
      <c r="L132" s="32">
        <v>2.5448602352259598E-4</v>
      </c>
      <c r="M132" s="32">
        <v>0.12964631107439101</v>
      </c>
      <c r="N132" s="32">
        <v>2.5929262214878301</v>
      </c>
      <c r="O132" s="32">
        <v>0.12964631107439101</v>
      </c>
      <c r="P132" s="32">
        <v>0.12964631107439101</v>
      </c>
      <c r="Q132" s="32">
        <v>8.6430874049594208E-3</v>
      </c>
      <c r="R132" s="32">
        <v>1.4468528315902101E-3</v>
      </c>
      <c r="S132" s="32">
        <v>7.7269201400337198E-3</v>
      </c>
      <c r="T132" s="32">
        <v>1.4468528315902101E-3</v>
      </c>
      <c r="U132" s="32" t="s">
        <v>72</v>
      </c>
      <c r="V132" s="32">
        <v>1.72861748099188</v>
      </c>
      <c r="W132" s="32">
        <v>0.25929262214878301</v>
      </c>
      <c r="X132" s="32">
        <v>8.8159491530586097E-5</v>
      </c>
      <c r="Y132" s="32">
        <v>1.2100322366943199E-5</v>
      </c>
      <c r="Z132" s="32">
        <v>1.0544566634050499E-4</v>
      </c>
      <c r="AA132" s="32">
        <v>1.7286174809918799E-5</v>
      </c>
      <c r="AB132" s="32">
        <v>2.2299165504795307E-4</v>
      </c>
      <c r="AC132" s="32">
        <v>2.1607718512398599</v>
      </c>
      <c r="AD132" s="32">
        <v>2.1607718512398601E-2</v>
      </c>
      <c r="AE132" s="33"/>
      <c r="AF132" s="34" t="s">
        <v>68</v>
      </c>
      <c r="AG132" s="34" t="s">
        <v>68</v>
      </c>
      <c r="AH132" s="34" t="s">
        <v>68</v>
      </c>
      <c r="AI132" s="34" t="s">
        <v>68</v>
      </c>
      <c r="AJ132" s="34" t="s">
        <v>68</v>
      </c>
      <c r="AK132" s="34">
        <v>172.86174809918799</v>
      </c>
      <c r="AL132" s="35" t="s">
        <v>372</v>
      </c>
    </row>
    <row r="133" spans="1:38" ht="26.25" customHeight="1" thickBot="1" x14ac:dyDescent="0.25">
      <c r="A133" s="29" t="s">
        <v>351</v>
      </c>
      <c r="B133" s="36" t="s">
        <v>373</v>
      </c>
      <c r="C133" s="47" t="s">
        <v>374</v>
      </c>
      <c r="D133" s="31"/>
      <c r="E133" s="32">
        <v>0.15595106728295799</v>
      </c>
      <c r="F133" s="32">
        <v>4.8259991860419502E-3</v>
      </c>
      <c r="G133" s="32">
        <v>3.2029277240691503E-2</v>
      </c>
      <c r="H133" s="32" t="s">
        <v>72</v>
      </c>
      <c r="I133" s="32">
        <v>3.3823668447398301E-3</v>
      </c>
      <c r="J133" s="32">
        <v>3.8051627003322999E-3</v>
      </c>
      <c r="K133" s="32">
        <v>4.2279585559247797E-3</v>
      </c>
      <c r="L133" s="32">
        <v>1.6911834223699101E-3</v>
      </c>
      <c r="M133" s="32">
        <v>1.7838578797453299E-2</v>
      </c>
      <c r="N133" s="32">
        <v>2.2825077021630999E-4</v>
      </c>
      <c r="O133" s="32">
        <v>3.8231813992275602E-5</v>
      </c>
      <c r="P133" s="32">
        <v>2.25927094472816E-2</v>
      </c>
      <c r="Q133" s="32">
        <v>1.0344631976836399E-4</v>
      </c>
      <c r="R133" s="32">
        <v>1.03066281855916E-4</v>
      </c>
      <c r="S133" s="32">
        <v>9.4477425034589701E-5</v>
      </c>
      <c r="T133" s="32">
        <v>1.3172114045450001E-4</v>
      </c>
      <c r="U133" s="32">
        <v>1.5034299816445599E-4</v>
      </c>
      <c r="V133" s="32">
        <v>1.2170334108236899E-3</v>
      </c>
      <c r="W133" s="32">
        <v>8.6696756766337993E-3</v>
      </c>
      <c r="X133" s="32">
        <v>2.17242854712114E-7</v>
      </c>
      <c r="Y133" s="32">
        <v>1.18660680490481E-7</v>
      </c>
      <c r="Z133" s="32">
        <v>1.05988180632274E-7</v>
      </c>
      <c r="AA133" s="32">
        <v>1.15039966245279E-7</v>
      </c>
      <c r="AB133" s="32">
        <v>5.5693168208014802E-7</v>
      </c>
      <c r="AC133" s="32">
        <v>2.4686688035467498E-3</v>
      </c>
      <c r="AD133" s="32">
        <v>6.7476947296944501E-3</v>
      </c>
      <c r="AE133" s="33"/>
      <c r="AF133" s="34" t="s">
        <v>68</v>
      </c>
      <c r="AG133" s="34" t="s">
        <v>68</v>
      </c>
      <c r="AH133" s="34" t="s">
        <v>68</v>
      </c>
      <c r="AI133" s="34" t="s">
        <v>68</v>
      </c>
      <c r="AJ133" s="34" t="s">
        <v>68</v>
      </c>
      <c r="AK133" s="34">
        <v>286132</v>
      </c>
      <c r="AL133" s="35" t="s">
        <v>375</v>
      </c>
    </row>
    <row r="134" spans="1:38" ht="26.25" customHeight="1" thickBot="1" x14ac:dyDescent="0.25">
      <c r="A134" s="29" t="s">
        <v>351</v>
      </c>
      <c r="B134" s="36" t="s">
        <v>376</v>
      </c>
      <c r="C134" s="30" t="s">
        <v>377</v>
      </c>
      <c r="D134" s="31"/>
      <c r="E134" s="32" t="s">
        <v>73</v>
      </c>
      <c r="F134" s="32" t="s">
        <v>73</v>
      </c>
      <c r="G134" s="32" t="s">
        <v>73</v>
      </c>
      <c r="H134" s="32" t="s">
        <v>73</v>
      </c>
      <c r="I134" s="32" t="s">
        <v>73</v>
      </c>
      <c r="J134" s="32" t="s">
        <v>73</v>
      </c>
      <c r="K134" s="32" t="s">
        <v>73</v>
      </c>
      <c r="L134" s="32" t="s">
        <v>73</v>
      </c>
      <c r="M134" s="32" t="s">
        <v>73</v>
      </c>
      <c r="N134" s="32" t="s">
        <v>73</v>
      </c>
      <c r="O134" s="32" t="s">
        <v>73</v>
      </c>
      <c r="P134" s="32" t="s">
        <v>73</v>
      </c>
      <c r="Q134" s="32" t="s">
        <v>73</v>
      </c>
      <c r="R134" s="32" t="s">
        <v>73</v>
      </c>
      <c r="S134" s="32" t="s">
        <v>73</v>
      </c>
      <c r="T134" s="32" t="s">
        <v>73</v>
      </c>
      <c r="U134" s="32" t="s">
        <v>73</v>
      </c>
      <c r="V134" s="32" t="s">
        <v>73</v>
      </c>
      <c r="W134" s="32" t="s">
        <v>73</v>
      </c>
      <c r="X134" s="32" t="s">
        <v>73</v>
      </c>
      <c r="Y134" s="32" t="s">
        <v>73</v>
      </c>
      <c r="Z134" s="32" t="s">
        <v>73</v>
      </c>
      <c r="AA134" s="32" t="s">
        <v>73</v>
      </c>
      <c r="AB134" s="32" t="s">
        <v>73</v>
      </c>
      <c r="AC134" s="32" t="s">
        <v>73</v>
      </c>
      <c r="AD134" s="32" t="s">
        <v>73</v>
      </c>
      <c r="AE134" s="33"/>
      <c r="AF134" s="34" t="s">
        <v>68</v>
      </c>
      <c r="AG134" s="34" t="s">
        <v>68</v>
      </c>
      <c r="AH134" s="34" t="s">
        <v>68</v>
      </c>
      <c r="AI134" s="34" t="s">
        <v>68</v>
      </c>
      <c r="AJ134" s="34" t="s">
        <v>68</v>
      </c>
      <c r="AK134" s="34" t="s">
        <v>73</v>
      </c>
      <c r="AL134" s="35" t="s">
        <v>154</v>
      </c>
    </row>
    <row r="135" spans="1:38" ht="26.25" customHeight="1" thickBot="1" x14ac:dyDescent="0.25">
      <c r="A135" s="29" t="s">
        <v>351</v>
      </c>
      <c r="B135" s="29" t="s">
        <v>378</v>
      </c>
      <c r="C135" s="30" t="s">
        <v>379</v>
      </c>
      <c r="D135" s="31"/>
      <c r="E135" s="32">
        <v>0.56513174795368504</v>
      </c>
      <c r="F135" s="32">
        <v>6.4372622945717799</v>
      </c>
      <c r="G135" s="32">
        <v>7.3134696794006304E-2</v>
      </c>
      <c r="H135" s="32" t="s">
        <v>72</v>
      </c>
      <c r="I135" s="32">
        <v>5.2557252559692698</v>
      </c>
      <c r="J135" s="32">
        <v>5.3687516055600097</v>
      </c>
      <c r="K135" s="32">
        <v>5.6513174795368499</v>
      </c>
      <c r="L135" s="32">
        <v>2.2074046075070899</v>
      </c>
      <c r="M135" s="32">
        <v>28.190101309689702</v>
      </c>
      <c r="N135" s="32" t="s">
        <v>72</v>
      </c>
      <c r="O135" s="32" t="s">
        <v>72</v>
      </c>
      <c r="P135" s="32" t="s">
        <v>72</v>
      </c>
      <c r="Q135" s="32">
        <v>0</v>
      </c>
      <c r="R135" s="32">
        <v>0</v>
      </c>
      <c r="S135" s="32">
        <v>0</v>
      </c>
      <c r="T135" s="32">
        <v>0</v>
      </c>
      <c r="U135" s="32">
        <v>0</v>
      </c>
      <c r="V135" s="32">
        <v>0</v>
      </c>
      <c r="W135" s="32">
        <v>55.906431914392897</v>
      </c>
      <c r="X135" s="32">
        <v>0.42825787765665302</v>
      </c>
      <c r="Y135" s="32">
        <v>0.331500857161245</v>
      </c>
      <c r="Z135" s="32">
        <v>0.12435438372949401</v>
      </c>
      <c r="AA135" s="32">
        <v>0.270986157057587</v>
      </c>
      <c r="AB135" s="32">
        <v>1.1550992756049792</v>
      </c>
      <c r="AC135" s="32" t="s">
        <v>72</v>
      </c>
      <c r="AD135" s="32">
        <v>3.65673483970032E-5</v>
      </c>
      <c r="AE135" s="33"/>
      <c r="AF135" s="34" t="s">
        <v>68</v>
      </c>
      <c r="AG135" s="34" t="s">
        <v>68</v>
      </c>
      <c r="AH135" s="34" t="s">
        <v>68</v>
      </c>
      <c r="AI135" s="34" t="s">
        <v>68</v>
      </c>
      <c r="AJ135" s="34">
        <v>20</v>
      </c>
      <c r="AK135" s="34">
        <v>665.46087994551203</v>
      </c>
      <c r="AL135" s="35" t="s">
        <v>380</v>
      </c>
    </row>
    <row r="136" spans="1:38" ht="26.25" customHeight="1" thickBot="1" x14ac:dyDescent="0.25">
      <c r="A136" s="29" t="s">
        <v>351</v>
      </c>
      <c r="B136" s="29" t="s">
        <v>381</v>
      </c>
      <c r="C136" s="30" t="s">
        <v>382</v>
      </c>
      <c r="D136" s="31"/>
      <c r="E136" s="32" t="s">
        <v>68</v>
      </c>
      <c r="F136" s="32">
        <v>3.4270913335686798E-2</v>
      </c>
      <c r="G136" s="32" t="s">
        <v>68</v>
      </c>
      <c r="H136" s="32" t="s">
        <v>73</v>
      </c>
      <c r="I136" s="32" t="s">
        <v>72</v>
      </c>
      <c r="J136" s="32" t="s">
        <v>72</v>
      </c>
      <c r="K136" s="32" t="s">
        <v>72</v>
      </c>
      <c r="L136" s="32" t="s">
        <v>68</v>
      </c>
      <c r="M136" s="32" t="s">
        <v>68</v>
      </c>
      <c r="N136" s="32" t="s">
        <v>72</v>
      </c>
      <c r="O136" s="32" t="s">
        <v>72</v>
      </c>
      <c r="P136" s="32" t="s">
        <v>72</v>
      </c>
      <c r="Q136" s="32" t="s">
        <v>72</v>
      </c>
      <c r="R136" s="32" t="s">
        <v>72</v>
      </c>
      <c r="S136" s="32" t="s">
        <v>72</v>
      </c>
      <c r="T136" s="32" t="s">
        <v>72</v>
      </c>
      <c r="U136" s="32" t="s">
        <v>72</v>
      </c>
      <c r="V136" s="32" t="s">
        <v>72</v>
      </c>
      <c r="W136" s="32" t="s">
        <v>68</v>
      </c>
      <c r="X136" s="32" t="s">
        <v>68</v>
      </c>
      <c r="Y136" s="32" t="s">
        <v>68</v>
      </c>
      <c r="Z136" s="32" t="s">
        <v>68</v>
      </c>
      <c r="AA136" s="32" t="s">
        <v>68</v>
      </c>
      <c r="AB136" s="32" t="s">
        <v>68</v>
      </c>
      <c r="AC136" s="32" t="s">
        <v>68</v>
      </c>
      <c r="AD136" s="32" t="s">
        <v>68</v>
      </c>
      <c r="AE136" s="33"/>
      <c r="AF136" s="34" t="s">
        <v>68</v>
      </c>
      <c r="AG136" s="34" t="s">
        <v>68</v>
      </c>
      <c r="AH136" s="34" t="s">
        <v>68</v>
      </c>
      <c r="AI136" s="34" t="s">
        <v>68</v>
      </c>
      <c r="AJ136" s="34" t="s">
        <v>68</v>
      </c>
      <c r="AK136" s="34" t="s">
        <v>68</v>
      </c>
      <c r="AL136" s="35" t="s">
        <v>383</v>
      </c>
    </row>
    <row r="137" spans="1:38" ht="26.25" customHeight="1" thickBot="1" x14ac:dyDescent="0.25">
      <c r="A137" s="29" t="s">
        <v>351</v>
      </c>
      <c r="B137" s="29" t="s">
        <v>384</v>
      </c>
      <c r="C137" s="30" t="s">
        <v>385</v>
      </c>
      <c r="D137" s="31"/>
      <c r="E137" s="32" t="s">
        <v>68</v>
      </c>
      <c r="F137" s="32">
        <v>6.0501846422915902E-2</v>
      </c>
      <c r="G137" s="32" t="s">
        <v>68</v>
      </c>
      <c r="H137" s="32" t="s">
        <v>72</v>
      </c>
      <c r="I137" s="32" t="s">
        <v>72</v>
      </c>
      <c r="J137" s="32" t="s">
        <v>72</v>
      </c>
      <c r="K137" s="32" t="s">
        <v>72</v>
      </c>
      <c r="L137" s="32" t="s">
        <v>68</v>
      </c>
      <c r="M137" s="32" t="s">
        <v>68</v>
      </c>
      <c r="N137" s="32" t="s">
        <v>72</v>
      </c>
      <c r="O137" s="32" t="s">
        <v>72</v>
      </c>
      <c r="P137" s="32" t="s">
        <v>72</v>
      </c>
      <c r="Q137" s="32" t="s">
        <v>72</v>
      </c>
      <c r="R137" s="32" t="s">
        <v>72</v>
      </c>
      <c r="S137" s="32" t="s">
        <v>72</v>
      </c>
      <c r="T137" s="32" t="s">
        <v>72</v>
      </c>
      <c r="U137" s="32" t="s">
        <v>72</v>
      </c>
      <c r="V137" s="32" t="s">
        <v>72</v>
      </c>
      <c r="W137" s="32" t="s">
        <v>68</v>
      </c>
      <c r="X137" s="32" t="s">
        <v>68</v>
      </c>
      <c r="Y137" s="32" t="s">
        <v>68</v>
      </c>
      <c r="Z137" s="32" t="s">
        <v>68</v>
      </c>
      <c r="AA137" s="32" t="s">
        <v>68</v>
      </c>
      <c r="AB137" s="32" t="s">
        <v>68</v>
      </c>
      <c r="AC137" s="32" t="s">
        <v>68</v>
      </c>
      <c r="AD137" s="32" t="s">
        <v>68</v>
      </c>
      <c r="AE137" s="33"/>
      <c r="AF137" s="34" t="s">
        <v>68</v>
      </c>
      <c r="AG137" s="34" t="s">
        <v>68</v>
      </c>
      <c r="AH137" s="34" t="s">
        <v>68</v>
      </c>
      <c r="AI137" s="34" t="s">
        <v>68</v>
      </c>
      <c r="AJ137" s="34" t="s">
        <v>68</v>
      </c>
      <c r="AK137" s="34" t="s">
        <v>68</v>
      </c>
      <c r="AL137" s="35" t="s">
        <v>383</v>
      </c>
    </row>
    <row r="138" spans="1:38" ht="26.25" customHeight="1" thickBot="1" x14ac:dyDescent="0.25">
      <c r="A138" s="36" t="s">
        <v>351</v>
      </c>
      <c r="B138" s="36" t="s">
        <v>386</v>
      </c>
      <c r="C138" s="39" t="s">
        <v>387</v>
      </c>
      <c r="D138" s="42"/>
      <c r="E138" s="32" t="s">
        <v>73</v>
      </c>
      <c r="F138" s="32" t="s">
        <v>73</v>
      </c>
      <c r="G138" s="32" t="s">
        <v>73</v>
      </c>
      <c r="H138" s="32" t="s">
        <v>73</v>
      </c>
      <c r="I138" s="32" t="s">
        <v>73</v>
      </c>
      <c r="J138" s="32" t="s">
        <v>73</v>
      </c>
      <c r="K138" s="32" t="s">
        <v>73</v>
      </c>
      <c r="L138" s="32" t="s">
        <v>73</v>
      </c>
      <c r="M138" s="32" t="s">
        <v>73</v>
      </c>
      <c r="N138" s="32" t="s">
        <v>73</v>
      </c>
      <c r="O138" s="32" t="s">
        <v>73</v>
      </c>
      <c r="P138" s="32" t="s">
        <v>73</v>
      </c>
      <c r="Q138" s="32" t="s">
        <v>73</v>
      </c>
      <c r="R138" s="32" t="s">
        <v>73</v>
      </c>
      <c r="S138" s="32" t="s">
        <v>73</v>
      </c>
      <c r="T138" s="32" t="s">
        <v>73</v>
      </c>
      <c r="U138" s="32" t="s">
        <v>73</v>
      </c>
      <c r="V138" s="32" t="s">
        <v>73</v>
      </c>
      <c r="W138" s="32" t="s">
        <v>73</v>
      </c>
      <c r="X138" s="32" t="s">
        <v>73</v>
      </c>
      <c r="Y138" s="32" t="s">
        <v>73</v>
      </c>
      <c r="Z138" s="32" t="s">
        <v>73</v>
      </c>
      <c r="AA138" s="32" t="s">
        <v>73</v>
      </c>
      <c r="AB138" s="32" t="s">
        <v>73</v>
      </c>
      <c r="AC138" s="32" t="s">
        <v>73</v>
      </c>
      <c r="AD138" s="32" t="s">
        <v>73</v>
      </c>
      <c r="AE138" s="33"/>
      <c r="AF138" s="34" t="s">
        <v>68</v>
      </c>
      <c r="AG138" s="34" t="s">
        <v>68</v>
      </c>
      <c r="AH138" s="34" t="s">
        <v>68</v>
      </c>
      <c r="AI138" s="34" t="s">
        <v>68</v>
      </c>
      <c r="AJ138" s="34" t="s">
        <v>68</v>
      </c>
      <c r="AK138" s="34" t="s">
        <v>73</v>
      </c>
      <c r="AL138" s="35" t="s">
        <v>383</v>
      </c>
    </row>
    <row r="139" spans="1:38" ht="26.25" customHeight="1" thickBot="1" x14ac:dyDescent="0.25">
      <c r="A139" s="36" t="s">
        <v>351</v>
      </c>
      <c r="B139" s="36" t="s">
        <v>388</v>
      </c>
      <c r="C139" s="39" t="s">
        <v>389</v>
      </c>
      <c r="D139" s="42"/>
      <c r="E139" s="32">
        <v>3.7965384999999997E-2</v>
      </c>
      <c r="F139" s="32" t="s">
        <v>72</v>
      </c>
      <c r="G139" s="32" t="s">
        <v>72</v>
      </c>
      <c r="H139" s="32" t="s">
        <v>68</v>
      </c>
      <c r="I139" s="32">
        <v>8.0791969088000002</v>
      </c>
      <c r="J139" s="32">
        <v>8.0791969088000002</v>
      </c>
      <c r="K139" s="32">
        <v>8.0791969088000002</v>
      </c>
      <c r="L139" s="32">
        <v>0.34368020632075502</v>
      </c>
      <c r="M139" s="32">
        <v>0.49077205000000002</v>
      </c>
      <c r="N139" s="32">
        <v>0.30540017213333298</v>
      </c>
      <c r="O139" s="32">
        <v>4.9789752133333302E-2</v>
      </c>
      <c r="P139" s="32">
        <v>4.6795733966666697E-2</v>
      </c>
      <c r="Q139" s="32">
        <v>7.2158978299999996E-2</v>
      </c>
      <c r="R139" s="32">
        <v>0.195699281333333</v>
      </c>
      <c r="S139" s="32">
        <v>0.70142636426666705</v>
      </c>
      <c r="T139" s="32">
        <v>3.7193730833333299E-2</v>
      </c>
      <c r="U139" s="32">
        <v>3.6113414999999999E-3</v>
      </c>
      <c r="V139" s="32">
        <v>30.971111633333301</v>
      </c>
      <c r="W139" s="32">
        <v>3.6576407500000001</v>
      </c>
      <c r="X139" s="32">
        <v>2.1041465816666698E-2</v>
      </c>
      <c r="Y139" s="32">
        <v>0.12888785215000001</v>
      </c>
      <c r="Z139" s="32">
        <v>3.43170041E-2</v>
      </c>
      <c r="AA139" s="32">
        <v>7.3328752149999996E-2</v>
      </c>
      <c r="AB139" s="32">
        <v>0.2575750742166667</v>
      </c>
      <c r="AC139" s="32" t="s">
        <v>72</v>
      </c>
      <c r="AD139" s="32">
        <v>2.5279390499999998E-4</v>
      </c>
      <c r="AE139" s="33"/>
      <c r="AF139" s="34" t="s">
        <v>68</v>
      </c>
      <c r="AG139" s="34" t="s">
        <v>68</v>
      </c>
      <c r="AH139" s="34" t="s">
        <v>68</v>
      </c>
      <c r="AI139" s="34" t="s">
        <v>68</v>
      </c>
      <c r="AJ139" s="34" t="s">
        <v>68</v>
      </c>
      <c r="AK139" s="34" t="s">
        <v>68</v>
      </c>
      <c r="AL139" s="35" t="s">
        <v>154</v>
      </c>
    </row>
    <row r="140" spans="1:38" ht="26.25" customHeight="1" thickBot="1" x14ac:dyDescent="0.25">
      <c r="A140" s="29" t="s">
        <v>390</v>
      </c>
      <c r="B140" s="36" t="s">
        <v>391</v>
      </c>
      <c r="C140" s="30" t="s">
        <v>392</v>
      </c>
      <c r="D140" s="31"/>
      <c r="E140" s="32" t="s">
        <v>73</v>
      </c>
      <c r="F140" s="32" t="s">
        <v>73</v>
      </c>
      <c r="G140" s="32" t="s">
        <v>73</v>
      </c>
      <c r="H140" s="32" t="s">
        <v>73</v>
      </c>
      <c r="I140" s="32" t="s">
        <v>73</v>
      </c>
      <c r="J140" s="32" t="s">
        <v>73</v>
      </c>
      <c r="K140" s="32" t="s">
        <v>73</v>
      </c>
      <c r="L140" s="32" t="s">
        <v>73</v>
      </c>
      <c r="M140" s="32" t="s">
        <v>73</v>
      </c>
      <c r="N140" s="32" t="s">
        <v>73</v>
      </c>
      <c r="O140" s="32" t="s">
        <v>73</v>
      </c>
      <c r="P140" s="32" t="s">
        <v>73</v>
      </c>
      <c r="Q140" s="32" t="s">
        <v>73</v>
      </c>
      <c r="R140" s="32" t="s">
        <v>73</v>
      </c>
      <c r="S140" s="32" t="s">
        <v>73</v>
      </c>
      <c r="T140" s="32" t="s">
        <v>73</v>
      </c>
      <c r="U140" s="32" t="s">
        <v>73</v>
      </c>
      <c r="V140" s="32" t="s">
        <v>73</v>
      </c>
      <c r="W140" s="32" t="s">
        <v>73</v>
      </c>
      <c r="X140" s="32" t="s">
        <v>73</v>
      </c>
      <c r="Y140" s="32" t="s">
        <v>73</v>
      </c>
      <c r="Z140" s="32" t="s">
        <v>73</v>
      </c>
      <c r="AA140" s="32" t="s">
        <v>73</v>
      </c>
      <c r="AB140" s="32" t="s">
        <v>73</v>
      </c>
      <c r="AC140" s="32" t="s">
        <v>73</v>
      </c>
      <c r="AD140" s="32" t="s">
        <v>73</v>
      </c>
      <c r="AE140" s="33"/>
      <c r="AF140" s="34" t="s">
        <v>68</v>
      </c>
      <c r="AG140" s="34" t="s">
        <v>68</v>
      </c>
      <c r="AH140" s="34" t="s">
        <v>68</v>
      </c>
      <c r="AI140" s="34" t="s">
        <v>68</v>
      </c>
      <c r="AJ140" s="34" t="s">
        <v>68</v>
      </c>
      <c r="AK140" s="34" t="s">
        <v>73</v>
      </c>
      <c r="AL140" s="35" t="s">
        <v>154</v>
      </c>
    </row>
    <row r="141" spans="1:38" s="10" customFormat="1" ht="37.5" customHeight="1" thickBot="1" x14ac:dyDescent="0.25">
      <c r="A141" s="55"/>
      <c r="B141" s="56" t="s">
        <v>393</v>
      </c>
      <c r="C141" s="57" t="s">
        <v>394</v>
      </c>
      <c r="D141" s="55" t="s">
        <v>395</v>
      </c>
      <c r="E141" s="58">
        <v>697.59820561834692</v>
      </c>
      <c r="F141" s="58">
        <v>1065.454756224892</v>
      </c>
      <c r="G141" s="58">
        <v>88.505153970148399</v>
      </c>
      <c r="H141" s="58">
        <v>518.42773043766147</v>
      </c>
      <c r="I141" s="58">
        <v>170.23823395721337</v>
      </c>
      <c r="J141" s="58">
        <v>253.06332824159051</v>
      </c>
      <c r="K141" s="58">
        <v>797.49725691883509</v>
      </c>
      <c r="L141" s="58">
        <v>27.185191792417996</v>
      </c>
      <c r="M141" s="58">
        <v>2436.7035029793101</v>
      </c>
      <c r="N141" s="58">
        <v>88.757940095758883</v>
      </c>
      <c r="O141" s="58">
        <v>2.6350206016853077</v>
      </c>
      <c r="P141" s="58">
        <v>2.5350051905053252</v>
      </c>
      <c r="Q141" s="58">
        <v>5.536494875883923</v>
      </c>
      <c r="R141" s="58">
        <v>31.762435611171909</v>
      </c>
      <c r="S141" s="58">
        <v>310.62449133548569</v>
      </c>
      <c r="T141" s="58">
        <v>21.683542034688113</v>
      </c>
      <c r="U141" s="58">
        <v>9.0481845209147576</v>
      </c>
      <c r="V141" s="58">
        <v>377.83839137666683</v>
      </c>
      <c r="W141" s="58">
        <v>122.84386983278849</v>
      </c>
      <c r="X141" s="58">
        <v>9.6379402460131391</v>
      </c>
      <c r="Y141" s="58">
        <v>11.023317683660339</v>
      </c>
      <c r="Z141" s="58">
        <v>6.7898923286307102</v>
      </c>
      <c r="AA141" s="58">
        <v>6.128473212701758</v>
      </c>
      <c r="AB141" s="58">
        <v>33.579623471005945</v>
      </c>
      <c r="AC141" s="58">
        <v>7.9759973703325384</v>
      </c>
      <c r="AD141" s="58">
        <v>33.572508588547819</v>
      </c>
      <c r="AE141" s="59"/>
      <c r="AF141" s="58"/>
      <c r="AG141" s="58"/>
      <c r="AH141" s="58"/>
      <c r="AI141" s="58"/>
      <c r="AJ141" s="58"/>
      <c r="AK141" s="58"/>
      <c r="AL141" s="60"/>
    </row>
    <row r="142" spans="1:38" ht="15" customHeight="1" thickBot="1" x14ac:dyDescent="0.3">
      <c r="A142" s="61"/>
      <c r="B142" s="62"/>
      <c r="C142" s="63"/>
      <c r="D142" s="64"/>
      <c r="E142"/>
      <c r="F142"/>
      <c r="G142"/>
      <c r="H142"/>
      <c r="I142"/>
      <c r="J142"/>
      <c r="K142"/>
      <c r="L142"/>
      <c r="M142"/>
      <c r="N142"/>
      <c r="O142" s="65"/>
      <c r="P142" s="65"/>
      <c r="Q142" s="65"/>
      <c r="R142" s="65"/>
      <c r="S142" s="65"/>
      <c r="T142" s="65"/>
      <c r="U142" s="65"/>
      <c r="V142" s="65"/>
      <c r="W142" s="65"/>
      <c r="X142" s="65"/>
      <c r="Y142" s="65"/>
      <c r="Z142" s="65"/>
      <c r="AA142" s="65"/>
      <c r="AB142" s="65"/>
      <c r="AC142" s="65"/>
      <c r="AD142" s="65"/>
      <c r="AE142" s="66"/>
      <c r="AF142" s="67"/>
      <c r="AG142" s="67"/>
      <c r="AH142" s="67"/>
      <c r="AI142" s="67"/>
      <c r="AJ142" s="67"/>
      <c r="AK142" s="67"/>
      <c r="AL142" s="62"/>
    </row>
    <row r="143" spans="1:38" ht="26.25" customHeight="1" thickBot="1" x14ac:dyDescent="0.25">
      <c r="A143" s="68"/>
      <c r="B143" s="69" t="s">
        <v>396</v>
      </c>
      <c r="C143" s="70" t="s">
        <v>397</v>
      </c>
      <c r="D143" s="71" t="s">
        <v>398</v>
      </c>
      <c r="E143" s="72"/>
      <c r="F143" s="72"/>
      <c r="G143" s="72"/>
      <c r="H143" s="72"/>
      <c r="I143" s="72"/>
      <c r="J143" s="72"/>
      <c r="K143" s="72"/>
      <c r="L143" s="72"/>
      <c r="M143" s="72"/>
      <c r="N143" s="72"/>
      <c r="O143" s="72"/>
      <c r="P143" s="72"/>
      <c r="Q143" s="72"/>
      <c r="R143" s="72"/>
      <c r="S143" s="72"/>
      <c r="T143" s="72"/>
      <c r="U143" s="72"/>
      <c r="V143" s="72"/>
      <c r="W143" s="72"/>
      <c r="X143" s="72"/>
      <c r="Y143" s="72"/>
      <c r="Z143" s="72"/>
      <c r="AA143" s="72"/>
      <c r="AB143" s="72"/>
      <c r="AC143" s="72"/>
      <c r="AD143" s="72"/>
      <c r="AE143" s="73"/>
      <c r="AF143" s="72"/>
      <c r="AG143" s="72"/>
      <c r="AH143" s="72"/>
      <c r="AI143" s="72"/>
      <c r="AJ143" s="72"/>
      <c r="AK143" s="72"/>
      <c r="AL143" s="69" t="s">
        <v>64</v>
      </c>
    </row>
    <row r="144" spans="1:38" ht="26.25" customHeight="1" thickBot="1" x14ac:dyDescent="0.25">
      <c r="A144" s="68"/>
      <c r="B144" s="69" t="s">
        <v>399</v>
      </c>
      <c r="C144" s="70" t="s">
        <v>400</v>
      </c>
      <c r="D144" s="71" t="s">
        <v>398</v>
      </c>
      <c r="E144" s="72"/>
      <c r="F144" s="72"/>
      <c r="G144" s="72"/>
      <c r="H144" s="72"/>
      <c r="I144" s="72"/>
      <c r="J144" s="72"/>
      <c r="K144" s="72"/>
      <c r="L144" s="72"/>
      <c r="M144" s="72"/>
      <c r="N144" s="72"/>
      <c r="O144" s="72"/>
      <c r="P144" s="72"/>
      <c r="Q144" s="72"/>
      <c r="R144" s="72"/>
      <c r="S144" s="72"/>
      <c r="T144" s="72"/>
      <c r="U144" s="72"/>
      <c r="V144" s="72"/>
      <c r="W144" s="72"/>
      <c r="X144" s="72"/>
      <c r="Y144" s="72"/>
      <c r="Z144" s="72"/>
      <c r="AA144" s="72"/>
      <c r="AB144" s="72"/>
      <c r="AC144" s="72"/>
      <c r="AD144" s="72"/>
      <c r="AE144" s="73"/>
      <c r="AF144" s="72"/>
      <c r="AG144" s="72"/>
      <c r="AH144" s="72"/>
      <c r="AI144" s="72"/>
      <c r="AJ144" s="72"/>
      <c r="AK144" s="72"/>
      <c r="AL144" s="69" t="s">
        <v>64</v>
      </c>
    </row>
    <row r="145" spans="1:38" ht="26.25" customHeight="1" thickBot="1" x14ac:dyDescent="0.25">
      <c r="A145" s="68"/>
      <c r="B145" s="69" t="s">
        <v>401</v>
      </c>
      <c r="C145" s="70" t="s">
        <v>402</v>
      </c>
      <c r="D145" s="71" t="s">
        <v>398</v>
      </c>
      <c r="E145" s="72"/>
      <c r="F145" s="72"/>
      <c r="G145" s="72"/>
      <c r="H145" s="72"/>
      <c r="I145" s="72"/>
      <c r="J145" s="72"/>
      <c r="K145" s="72"/>
      <c r="L145" s="72"/>
      <c r="M145" s="72"/>
      <c r="N145" s="72"/>
      <c r="O145" s="72"/>
      <c r="P145" s="72"/>
      <c r="Q145" s="72"/>
      <c r="R145" s="72"/>
      <c r="S145" s="72"/>
      <c r="T145" s="72"/>
      <c r="U145" s="72"/>
      <c r="V145" s="72"/>
      <c r="W145" s="72"/>
      <c r="X145" s="72"/>
      <c r="Y145" s="72"/>
      <c r="Z145" s="72"/>
      <c r="AA145" s="72"/>
      <c r="AB145" s="72"/>
      <c r="AC145" s="72"/>
      <c r="AD145" s="72"/>
      <c r="AE145" s="73"/>
      <c r="AF145" s="72"/>
      <c r="AG145" s="72"/>
      <c r="AH145" s="72"/>
      <c r="AI145" s="72"/>
      <c r="AJ145" s="72"/>
      <c r="AK145" s="72"/>
      <c r="AL145" s="69" t="s">
        <v>64</v>
      </c>
    </row>
    <row r="146" spans="1:38" ht="26.25" customHeight="1" thickBot="1" x14ac:dyDescent="0.25">
      <c r="A146" s="68"/>
      <c r="B146" s="69" t="s">
        <v>403</v>
      </c>
      <c r="C146" s="70" t="s">
        <v>404</v>
      </c>
      <c r="D146" s="71" t="s">
        <v>398</v>
      </c>
      <c r="E146" s="72"/>
      <c r="F146" s="72"/>
      <c r="G146" s="72"/>
      <c r="H146" s="72"/>
      <c r="I146" s="72"/>
      <c r="J146" s="72"/>
      <c r="K146" s="72"/>
      <c r="L146" s="72"/>
      <c r="M146" s="72"/>
      <c r="N146" s="72"/>
      <c r="O146" s="72"/>
      <c r="P146" s="72"/>
      <c r="Q146" s="72"/>
      <c r="R146" s="72"/>
      <c r="S146" s="72"/>
      <c r="T146" s="72"/>
      <c r="U146" s="72"/>
      <c r="V146" s="72"/>
      <c r="W146" s="72"/>
      <c r="X146" s="72"/>
      <c r="Y146" s="72"/>
      <c r="Z146" s="72"/>
      <c r="AA146" s="72"/>
      <c r="AB146" s="72"/>
      <c r="AC146" s="72"/>
      <c r="AD146" s="72"/>
      <c r="AE146" s="73"/>
      <c r="AF146" s="72"/>
      <c r="AG146" s="72"/>
      <c r="AH146" s="72"/>
      <c r="AI146" s="72"/>
      <c r="AJ146" s="72"/>
      <c r="AK146" s="72"/>
      <c r="AL146" s="69" t="s">
        <v>64</v>
      </c>
    </row>
    <row r="147" spans="1:38" ht="26.25" customHeight="1" thickBot="1" x14ac:dyDescent="0.25">
      <c r="A147" s="68"/>
      <c r="B147" s="69" t="s">
        <v>405</v>
      </c>
      <c r="C147" s="70" t="s">
        <v>406</v>
      </c>
      <c r="D147" s="71" t="s">
        <v>398</v>
      </c>
      <c r="E147" s="72"/>
      <c r="F147" s="72"/>
      <c r="G147" s="72"/>
      <c r="H147" s="72"/>
      <c r="I147" s="72"/>
      <c r="J147" s="72"/>
      <c r="K147" s="72"/>
      <c r="L147" s="72"/>
      <c r="M147" s="72"/>
      <c r="N147" s="72"/>
      <c r="O147" s="72"/>
      <c r="P147" s="72"/>
      <c r="Q147" s="72"/>
      <c r="R147" s="72"/>
      <c r="S147" s="72"/>
      <c r="T147" s="72"/>
      <c r="U147" s="72"/>
      <c r="V147" s="72"/>
      <c r="W147" s="72"/>
      <c r="X147" s="72"/>
      <c r="Y147" s="72"/>
      <c r="Z147" s="72"/>
      <c r="AA147" s="72"/>
      <c r="AB147" s="72"/>
      <c r="AC147" s="72"/>
      <c r="AD147" s="72"/>
      <c r="AE147" s="73"/>
      <c r="AF147" s="72"/>
      <c r="AG147" s="72"/>
      <c r="AH147" s="72"/>
      <c r="AI147" s="72"/>
      <c r="AJ147" s="72"/>
      <c r="AK147" s="72"/>
      <c r="AL147" s="69" t="s">
        <v>64</v>
      </c>
    </row>
    <row r="148" spans="1:38" ht="26.25" customHeight="1" thickBot="1" x14ac:dyDescent="0.25">
      <c r="A148" s="68"/>
      <c r="B148" s="69" t="s">
        <v>407</v>
      </c>
      <c r="C148" s="70" t="s">
        <v>408</v>
      </c>
      <c r="D148" s="71" t="s">
        <v>398</v>
      </c>
      <c r="E148" s="72"/>
      <c r="F148" s="72"/>
      <c r="G148" s="72"/>
      <c r="H148" s="72"/>
      <c r="I148" s="72"/>
      <c r="J148" s="72"/>
      <c r="K148" s="72"/>
      <c r="L148" s="72"/>
      <c r="M148" s="72"/>
      <c r="N148" s="72"/>
      <c r="O148" s="72"/>
      <c r="P148" s="72"/>
      <c r="Q148" s="72"/>
      <c r="R148" s="72"/>
      <c r="S148" s="72"/>
      <c r="T148" s="72"/>
      <c r="U148" s="72"/>
      <c r="V148" s="72"/>
      <c r="W148" s="72"/>
      <c r="X148" s="72"/>
      <c r="Y148" s="72"/>
      <c r="Z148" s="72"/>
      <c r="AA148" s="72"/>
      <c r="AB148" s="72"/>
      <c r="AC148" s="72"/>
      <c r="AD148" s="72"/>
      <c r="AE148" s="73"/>
      <c r="AF148" s="72"/>
      <c r="AG148" s="72"/>
      <c r="AH148" s="72"/>
      <c r="AI148" s="72"/>
      <c r="AJ148" s="72"/>
      <c r="AK148" s="72"/>
      <c r="AL148" s="69" t="s">
        <v>111</v>
      </c>
    </row>
    <row r="149" spans="1:38" ht="26.25" customHeight="1" thickBot="1" x14ac:dyDescent="0.25">
      <c r="A149" s="68"/>
      <c r="B149" s="69" t="s">
        <v>409</v>
      </c>
      <c r="C149" s="70" t="s">
        <v>410</v>
      </c>
      <c r="D149" s="71" t="s">
        <v>398</v>
      </c>
      <c r="E149" s="72"/>
      <c r="F149" s="72"/>
      <c r="G149" s="72"/>
      <c r="H149" s="72"/>
      <c r="I149" s="72"/>
      <c r="J149" s="72"/>
      <c r="K149" s="72"/>
      <c r="L149" s="72"/>
      <c r="M149" s="72"/>
      <c r="N149" s="72"/>
      <c r="O149" s="72"/>
      <c r="P149" s="72"/>
      <c r="Q149" s="72"/>
      <c r="R149" s="72"/>
      <c r="S149" s="72"/>
      <c r="T149" s="72"/>
      <c r="U149" s="72"/>
      <c r="V149" s="72"/>
      <c r="W149" s="72"/>
      <c r="X149" s="72"/>
      <c r="Y149" s="72"/>
      <c r="Z149" s="72"/>
      <c r="AA149" s="72"/>
      <c r="AB149" s="72"/>
      <c r="AC149" s="72"/>
      <c r="AD149" s="72"/>
      <c r="AE149" s="73"/>
      <c r="AF149" s="72"/>
      <c r="AG149" s="72"/>
      <c r="AH149" s="72"/>
      <c r="AI149" s="72"/>
      <c r="AJ149" s="72"/>
      <c r="AK149" s="72"/>
      <c r="AL149" s="69" t="s">
        <v>111</v>
      </c>
    </row>
    <row r="150" spans="1:38" ht="15" customHeight="1" thickBot="1" x14ac:dyDescent="0.3">
      <c r="A150" s="74"/>
      <c r="B150" s="75"/>
      <c r="C150" s="75"/>
      <c r="D150" s="64"/>
      <c r="E150"/>
      <c r="F150"/>
      <c r="G150"/>
      <c r="H150"/>
      <c r="I150"/>
      <c r="J150"/>
      <c r="K150"/>
      <c r="L150"/>
      <c r="M150"/>
      <c r="N150"/>
      <c r="O150" s="64"/>
      <c r="P150" s="64"/>
      <c r="Q150" s="64"/>
      <c r="R150" s="64"/>
      <c r="S150" s="64"/>
      <c r="T150" s="64"/>
      <c r="U150" s="64"/>
      <c r="V150" s="64"/>
      <c r="W150" s="64"/>
      <c r="X150" s="64"/>
      <c r="Y150" s="64"/>
      <c r="Z150" s="64"/>
      <c r="AA150" s="64"/>
      <c r="AB150" s="64"/>
      <c r="AC150" s="64"/>
      <c r="AD150" s="64"/>
      <c r="AE150" s="76"/>
      <c r="AF150" s="64"/>
      <c r="AG150" s="64"/>
      <c r="AH150" s="64"/>
      <c r="AI150" s="64"/>
      <c r="AJ150" s="64"/>
      <c r="AK150" s="64"/>
      <c r="AL150" s="77"/>
    </row>
    <row r="151" spans="1:38" ht="26.25" customHeight="1" thickBot="1" x14ac:dyDescent="0.25">
      <c r="A151" s="78"/>
      <c r="B151" s="79" t="s">
        <v>411</v>
      </c>
      <c r="C151" s="80" t="s">
        <v>412</v>
      </c>
      <c r="D151" s="78"/>
      <c r="E151" s="81"/>
      <c r="F151" s="81"/>
      <c r="G151" s="81"/>
      <c r="H151" s="81"/>
      <c r="I151" s="81"/>
      <c r="J151" s="81"/>
      <c r="K151" s="81"/>
      <c r="L151" s="81"/>
      <c r="M151" s="81"/>
      <c r="N151" s="81"/>
      <c r="O151" s="81"/>
      <c r="P151" s="81"/>
      <c r="Q151" s="81"/>
      <c r="R151" s="81"/>
      <c r="S151" s="81"/>
      <c r="T151" s="81"/>
      <c r="U151" s="81"/>
      <c r="V151" s="81"/>
      <c r="W151" s="81"/>
      <c r="X151" s="81"/>
      <c r="Y151" s="81"/>
      <c r="Z151" s="81"/>
      <c r="AA151" s="81"/>
      <c r="AB151" s="81"/>
      <c r="AC151" s="81"/>
      <c r="AD151" s="81"/>
      <c r="AE151" s="82"/>
      <c r="AF151" s="81"/>
      <c r="AG151" s="81"/>
      <c r="AH151" s="81"/>
      <c r="AI151" s="81"/>
      <c r="AJ151" s="81"/>
      <c r="AK151" s="81"/>
      <c r="AL151" s="79"/>
    </row>
    <row r="152" spans="1:38" ht="37.5" customHeight="1" thickBot="1" x14ac:dyDescent="0.25">
      <c r="A152" s="83"/>
      <c r="B152" s="84" t="s">
        <v>413</v>
      </c>
      <c r="C152" s="85" t="s">
        <v>414</v>
      </c>
      <c r="D152" s="83" t="s">
        <v>415</v>
      </c>
      <c r="E152" s="86">
        <f>E141 + E151 + IF(AND(OR($B$4="AT",$B$4="BE",$B$4="CH",$B$4="GB",$B$4="IE",$B$4="LT",$B$4="LU",$B$4="NL"),SUM(E143:E149)&gt;0),SUM(E143:E149)-SUM(E27:E33),0)</f>
        <v>697.59820561834692</v>
      </c>
      <c r="F152" s="86">
        <f t="shared" ref="F152:AD152" si="1">F141 + F151 + IF(AND(OR($B$4="AT",$B$4="BE",$B$4="CH",$B$4="GB",$B$4="IE",$B$4="LT",$B$4="LU",$B$4="NL"),SUM(F143:F149)&gt;0),SUM(F143:F149)-SUM(F27:F33),0)</f>
        <v>1065.454756224892</v>
      </c>
      <c r="G152" s="86">
        <f t="shared" si="1"/>
        <v>88.505153970148399</v>
      </c>
      <c r="H152" s="86">
        <f t="shared" si="1"/>
        <v>518.42773043766147</v>
      </c>
      <c r="I152" s="86">
        <f t="shared" si="1"/>
        <v>170.23823395721337</v>
      </c>
      <c r="J152" s="86">
        <f t="shared" si="1"/>
        <v>253.06332824159051</v>
      </c>
      <c r="K152" s="86">
        <f t="shared" si="1"/>
        <v>797.49725691883509</v>
      </c>
      <c r="L152" s="86">
        <f t="shared" si="1"/>
        <v>27.185191792417996</v>
      </c>
      <c r="M152" s="86">
        <f t="shared" si="1"/>
        <v>2436.7035029793101</v>
      </c>
      <c r="N152" s="86">
        <f t="shared" si="1"/>
        <v>88.757940095758883</v>
      </c>
      <c r="O152" s="86">
        <f t="shared" si="1"/>
        <v>2.6350206016853077</v>
      </c>
      <c r="P152" s="86">
        <f t="shared" si="1"/>
        <v>2.5350051905053252</v>
      </c>
      <c r="Q152" s="86">
        <f t="shared" si="1"/>
        <v>5.536494875883923</v>
      </c>
      <c r="R152" s="86">
        <f t="shared" si="1"/>
        <v>31.762435611171909</v>
      </c>
      <c r="S152" s="86">
        <f t="shared" si="1"/>
        <v>310.62449133548569</v>
      </c>
      <c r="T152" s="86">
        <f t="shared" si="1"/>
        <v>21.683542034688113</v>
      </c>
      <c r="U152" s="86">
        <f t="shared" si="1"/>
        <v>9.0481845209147576</v>
      </c>
      <c r="V152" s="86">
        <f t="shared" si="1"/>
        <v>377.83839137666683</v>
      </c>
      <c r="W152" s="86">
        <f t="shared" si="1"/>
        <v>122.84386983278849</v>
      </c>
      <c r="X152" s="86">
        <f t="shared" si="1"/>
        <v>9.6379402460131391</v>
      </c>
      <c r="Y152" s="86">
        <f t="shared" si="1"/>
        <v>11.023317683660339</v>
      </c>
      <c r="Z152" s="86">
        <f t="shared" si="1"/>
        <v>6.7898923286307102</v>
      </c>
      <c r="AA152" s="86">
        <f t="shared" si="1"/>
        <v>6.128473212701758</v>
      </c>
      <c r="AB152" s="86">
        <f t="shared" si="1"/>
        <v>33.579623471005945</v>
      </c>
      <c r="AC152" s="86">
        <f t="shared" si="1"/>
        <v>7.9759973703325384</v>
      </c>
      <c r="AD152" s="86">
        <f t="shared" si="1"/>
        <v>33.572508588547819</v>
      </c>
      <c r="AE152" s="73"/>
      <c r="AF152" s="86"/>
      <c r="AG152" s="86"/>
      <c r="AH152" s="86"/>
      <c r="AI152" s="86"/>
      <c r="AJ152" s="86"/>
      <c r="AK152" s="86"/>
      <c r="AL152" s="87"/>
    </row>
    <row r="153" spans="1:38" ht="26.25" customHeight="1" thickBot="1" x14ac:dyDescent="0.25">
      <c r="A153" s="78"/>
      <c r="B153" s="79" t="s">
        <v>416</v>
      </c>
      <c r="C153" s="80" t="s">
        <v>417</v>
      </c>
      <c r="D153" s="78" t="s">
        <v>418</v>
      </c>
      <c r="E153" s="81"/>
      <c r="F153" s="81"/>
      <c r="G153" s="81"/>
      <c r="H153" s="81"/>
      <c r="I153" s="81"/>
      <c r="J153" s="81"/>
      <c r="K153" s="81"/>
      <c r="L153" s="81"/>
      <c r="M153" s="81"/>
      <c r="N153" s="81"/>
      <c r="O153" s="81"/>
      <c r="P153" s="81"/>
      <c r="Q153" s="81"/>
      <c r="R153" s="81"/>
      <c r="S153" s="81"/>
      <c r="T153" s="81"/>
      <c r="U153" s="81"/>
      <c r="V153" s="81"/>
      <c r="W153" s="81"/>
      <c r="X153" s="81"/>
      <c r="Y153" s="81"/>
      <c r="Z153" s="81"/>
      <c r="AA153" s="81"/>
      <c r="AB153" s="81"/>
      <c r="AC153" s="81"/>
      <c r="AD153" s="81"/>
      <c r="AE153" s="82"/>
      <c r="AF153" s="81"/>
      <c r="AG153" s="81"/>
      <c r="AH153" s="81"/>
      <c r="AI153" s="81"/>
      <c r="AJ153" s="81"/>
      <c r="AK153" s="81"/>
      <c r="AL153" s="79"/>
    </row>
    <row r="154" spans="1:38" ht="37.5" customHeight="1" thickBot="1" x14ac:dyDescent="0.25">
      <c r="A154" s="83"/>
      <c r="B154" s="84" t="s">
        <v>419</v>
      </c>
      <c r="C154" s="85" t="s">
        <v>420</v>
      </c>
      <c r="D154" s="83" t="s">
        <v>421</v>
      </c>
      <c r="E154" s="86">
        <f>E141 + E153 - IF(OR($B$6=2005,$B$6&gt;=2020),SUM(E99:E122),0) + IF(AND(OR($B$4="AT",$B$4="BE",$B$4="CH",$B$4="GB",$B$4="IE",$B$4="LT",$B$4="LU",$B$4="NL"),SUM(E143:E149)&gt;0),SUM(E143:E149)-SUM(E27:E33),0)</f>
        <v>561.21869170840705</v>
      </c>
      <c r="F154" s="86">
        <f>F141 + F153 - IF(OR($B$6=2005,$B$6&gt;=2020),SUM(F99:F122),0) + IF(AND(OR($B$4="AT",$B$4="BE",$B$4="CH",$B$4="GB",$B$4="IE",$B$4="LT",$B$4="LU",$B$4="NL"),SUM(F143:F149)&gt;0),SUM(F143:F149)-SUM(F27:F33),0)</f>
        <v>648.04229598171287</v>
      </c>
      <c r="G154" s="86">
        <f>G141 + G153 + IF(AND(OR($B$4="AT",$B$4="BE",$B$4="CH",$B$4="GB",$B$4="IE",$B$4="LT",$B$4="LU",$B$4="NL"),SUM(G143:G149)&gt;0),SUM(G143:G149)-SUM(G27:G33),0)</f>
        <v>88.505153970148399</v>
      </c>
      <c r="H154" s="86">
        <f t="shared" ref="H154:AD154" si="2">H141 + H153 + IF(AND(OR($B$4="AT",$B$4="BE",$B$4="CH",$B$4="GB",$B$4="IE",$B$4="LT",$B$4="LU",$B$4="NL"),SUM(H143:H149)&gt;0),SUM(H143:H149)-SUM(H27:H33),0)</f>
        <v>518.42773043766147</v>
      </c>
      <c r="I154" s="86">
        <f t="shared" si="2"/>
        <v>170.23823395721337</v>
      </c>
      <c r="J154" s="86">
        <f t="shared" si="2"/>
        <v>253.06332824159051</v>
      </c>
      <c r="K154" s="86">
        <f t="shared" si="2"/>
        <v>797.49725691883509</v>
      </c>
      <c r="L154" s="86">
        <f t="shared" si="2"/>
        <v>27.185191792417996</v>
      </c>
      <c r="M154" s="86">
        <f t="shared" si="2"/>
        <v>2436.7035029793101</v>
      </c>
      <c r="N154" s="86">
        <f t="shared" si="2"/>
        <v>88.757940095758883</v>
      </c>
      <c r="O154" s="86">
        <f t="shared" si="2"/>
        <v>2.6350206016853077</v>
      </c>
      <c r="P154" s="86">
        <f t="shared" si="2"/>
        <v>2.5350051905053252</v>
      </c>
      <c r="Q154" s="86">
        <f t="shared" si="2"/>
        <v>5.536494875883923</v>
      </c>
      <c r="R154" s="86">
        <f t="shared" si="2"/>
        <v>31.762435611171909</v>
      </c>
      <c r="S154" s="86">
        <f t="shared" si="2"/>
        <v>310.62449133548569</v>
      </c>
      <c r="T154" s="86">
        <f t="shared" si="2"/>
        <v>21.683542034688113</v>
      </c>
      <c r="U154" s="86">
        <f t="shared" si="2"/>
        <v>9.0481845209147576</v>
      </c>
      <c r="V154" s="86">
        <f t="shared" si="2"/>
        <v>377.83839137666683</v>
      </c>
      <c r="W154" s="86">
        <f t="shared" si="2"/>
        <v>122.84386983278849</v>
      </c>
      <c r="X154" s="86">
        <f t="shared" si="2"/>
        <v>9.6379402460131391</v>
      </c>
      <c r="Y154" s="86">
        <f t="shared" si="2"/>
        <v>11.023317683660339</v>
      </c>
      <c r="Z154" s="86">
        <f t="shared" si="2"/>
        <v>6.7898923286307102</v>
      </c>
      <c r="AA154" s="86">
        <f t="shared" si="2"/>
        <v>6.128473212701758</v>
      </c>
      <c r="AB154" s="86">
        <f t="shared" si="2"/>
        <v>33.579623471005945</v>
      </c>
      <c r="AC154" s="86">
        <f t="shared" si="2"/>
        <v>7.9759973703325384</v>
      </c>
      <c r="AD154" s="86">
        <f t="shared" si="2"/>
        <v>33.572508588547819</v>
      </c>
      <c r="AE154" s="88"/>
      <c r="AF154" s="86"/>
      <c r="AG154" s="86"/>
      <c r="AH154" s="86"/>
      <c r="AI154" s="86"/>
      <c r="AJ154" s="86"/>
      <c r="AK154" s="86"/>
      <c r="AL154" s="87"/>
    </row>
    <row r="155" spans="1:38" ht="15" customHeight="1" thickBot="1" x14ac:dyDescent="0.3">
      <c r="A155" s="74"/>
      <c r="B155" s="75"/>
      <c r="C155" s="75"/>
      <c r="D155" s="64"/>
      <c r="E155"/>
      <c r="F155"/>
      <c r="G155"/>
      <c r="H155"/>
      <c r="I155"/>
      <c r="J155"/>
      <c r="K155"/>
      <c r="L155"/>
      <c r="M155"/>
      <c r="N155"/>
      <c r="O155" s="64"/>
      <c r="P155" s="64"/>
      <c r="Q155" s="64"/>
      <c r="R155" s="64"/>
      <c r="S155" s="64"/>
      <c r="T155" s="64"/>
      <c r="U155" s="64"/>
      <c r="V155" s="64"/>
      <c r="W155" s="64"/>
      <c r="X155" s="64"/>
      <c r="Y155" s="64"/>
      <c r="Z155" s="64"/>
      <c r="AA155" s="64"/>
      <c r="AB155" s="64"/>
      <c r="AC155" s="64"/>
      <c r="AD155" s="64"/>
      <c r="AE155" s="76"/>
      <c r="AF155" s="64"/>
      <c r="AG155" s="64"/>
      <c r="AH155" s="64"/>
      <c r="AI155" s="64"/>
      <c r="AJ155" s="64"/>
      <c r="AK155" s="64"/>
      <c r="AL155" s="77"/>
    </row>
    <row r="156" spans="1:38" ht="26.25" customHeight="1" thickBot="1" x14ac:dyDescent="0.25">
      <c r="A156" s="89" t="s">
        <v>422</v>
      </c>
      <c r="B156" s="90"/>
      <c r="C156" s="90"/>
      <c r="D156" s="90"/>
      <c r="E156" s="90"/>
      <c r="F156" s="90"/>
      <c r="G156" s="90"/>
      <c r="H156" s="90"/>
      <c r="I156" s="90"/>
      <c r="J156" s="90"/>
      <c r="K156" s="90"/>
      <c r="L156" s="90"/>
      <c r="M156" s="90"/>
      <c r="N156" s="90"/>
      <c r="O156" s="90"/>
      <c r="P156" s="90"/>
      <c r="Q156" s="90"/>
      <c r="R156" s="90"/>
      <c r="S156" s="90"/>
      <c r="T156" s="90"/>
      <c r="U156" s="90"/>
      <c r="V156" s="90"/>
      <c r="W156" s="90"/>
      <c r="X156" s="90"/>
      <c r="Y156" s="90"/>
      <c r="Z156" s="90"/>
      <c r="AA156" s="90"/>
      <c r="AB156" s="90"/>
      <c r="AC156" s="90"/>
      <c r="AD156" s="90"/>
      <c r="AE156" s="91"/>
      <c r="AF156" s="90"/>
      <c r="AG156" s="90"/>
      <c r="AH156" s="90"/>
      <c r="AI156" s="90"/>
      <c r="AJ156" s="90"/>
      <c r="AK156" s="90"/>
      <c r="AL156" s="92"/>
    </row>
    <row r="157" spans="1:38" ht="26.25" customHeight="1" thickBot="1" x14ac:dyDescent="0.25">
      <c r="A157" s="93" t="s">
        <v>423</v>
      </c>
      <c r="B157" s="93" t="s">
        <v>424</v>
      </c>
      <c r="C157" s="94" t="s">
        <v>425</v>
      </c>
      <c r="D157" s="95"/>
      <c r="E157" s="96">
        <v>66.74736513501</v>
      </c>
      <c r="F157" s="96">
        <v>0.72689267185700002</v>
      </c>
      <c r="G157" s="96">
        <v>3.9333890451106299</v>
      </c>
      <c r="H157" s="96" t="s">
        <v>72</v>
      </c>
      <c r="I157" s="96">
        <v>0.32579970052766999</v>
      </c>
      <c r="J157" s="96">
        <v>0.32579970052766999</v>
      </c>
      <c r="K157" s="96">
        <v>0.32579970052766999</v>
      </c>
      <c r="L157" s="96">
        <v>0.15638385625328199</v>
      </c>
      <c r="M157" s="96">
        <v>6.8824981383440003</v>
      </c>
      <c r="N157" s="96">
        <v>1.4951180336529999</v>
      </c>
      <c r="O157" s="96" t="s">
        <v>72</v>
      </c>
      <c r="P157" s="96" t="s">
        <v>72</v>
      </c>
      <c r="Q157" s="96" t="s">
        <v>72</v>
      </c>
      <c r="R157" s="96" t="s">
        <v>72</v>
      </c>
      <c r="S157" s="96" t="s">
        <v>72</v>
      </c>
      <c r="T157" s="96" t="s">
        <v>72</v>
      </c>
      <c r="U157" s="96" t="s">
        <v>72</v>
      </c>
      <c r="V157" s="96" t="s">
        <v>72</v>
      </c>
      <c r="W157" s="96" t="s">
        <v>72</v>
      </c>
      <c r="X157" s="96" t="s">
        <v>72</v>
      </c>
      <c r="Y157" s="96" t="s">
        <v>72</v>
      </c>
      <c r="Z157" s="96" t="s">
        <v>72</v>
      </c>
      <c r="AA157" s="96" t="s">
        <v>72</v>
      </c>
      <c r="AB157" s="96" t="s">
        <v>72</v>
      </c>
      <c r="AC157" s="96" t="s">
        <v>68</v>
      </c>
      <c r="AD157" s="96" t="s">
        <v>68</v>
      </c>
      <c r="AE157" s="73"/>
      <c r="AF157" s="96">
        <v>169005.901670741</v>
      </c>
      <c r="AG157" s="96" t="s">
        <v>73</v>
      </c>
      <c r="AH157" s="96" t="s">
        <v>73</v>
      </c>
      <c r="AI157" s="96" t="s">
        <v>73</v>
      </c>
      <c r="AJ157" s="96" t="s">
        <v>73</v>
      </c>
      <c r="AK157" s="96" t="s">
        <v>68</v>
      </c>
      <c r="AL157" s="93" t="s">
        <v>64</v>
      </c>
    </row>
    <row r="158" spans="1:38" ht="26.25" customHeight="1" thickBot="1" x14ac:dyDescent="0.25">
      <c r="A158" s="93" t="s">
        <v>423</v>
      </c>
      <c r="B158" s="93" t="s">
        <v>426</v>
      </c>
      <c r="C158" s="94" t="s">
        <v>427</v>
      </c>
      <c r="D158" s="95"/>
      <c r="E158" s="96">
        <v>13.070900065584</v>
      </c>
      <c r="F158" s="96">
        <v>0.27332089260849901</v>
      </c>
      <c r="G158" s="96">
        <v>0.84327415811630102</v>
      </c>
      <c r="H158" s="96" t="s">
        <v>72</v>
      </c>
      <c r="I158" s="96">
        <v>6.1949806641843998E-2</v>
      </c>
      <c r="J158" s="96">
        <v>6.1949806641843998E-2</v>
      </c>
      <c r="K158" s="96">
        <v>6.1949806641843998E-2</v>
      </c>
      <c r="L158" s="96">
        <v>2.9735907188085099E-2</v>
      </c>
      <c r="M158" s="96">
        <v>7.1740893880079399</v>
      </c>
      <c r="N158" s="96">
        <v>8.0539792115072792</v>
      </c>
      <c r="O158" s="96" t="s">
        <v>72</v>
      </c>
      <c r="P158" s="96" t="s">
        <v>72</v>
      </c>
      <c r="Q158" s="96" t="s">
        <v>72</v>
      </c>
      <c r="R158" s="96" t="s">
        <v>72</v>
      </c>
      <c r="S158" s="96" t="s">
        <v>72</v>
      </c>
      <c r="T158" s="96" t="s">
        <v>72</v>
      </c>
      <c r="U158" s="96" t="s">
        <v>72</v>
      </c>
      <c r="V158" s="96" t="s">
        <v>72</v>
      </c>
      <c r="W158" s="96" t="s">
        <v>72</v>
      </c>
      <c r="X158" s="96" t="s">
        <v>72</v>
      </c>
      <c r="Y158" s="96" t="s">
        <v>72</v>
      </c>
      <c r="Z158" s="96" t="s">
        <v>72</v>
      </c>
      <c r="AA158" s="96" t="s">
        <v>72</v>
      </c>
      <c r="AB158" s="96" t="s">
        <v>72</v>
      </c>
      <c r="AC158" s="96" t="s">
        <v>68</v>
      </c>
      <c r="AD158" s="96" t="s">
        <v>68</v>
      </c>
      <c r="AE158" s="73"/>
      <c r="AF158" s="96">
        <v>36146.002195597299</v>
      </c>
      <c r="AG158" s="96" t="s">
        <v>73</v>
      </c>
      <c r="AH158" s="96" t="s">
        <v>73</v>
      </c>
      <c r="AI158" s="96" t="s">
        <v>73</v>
      </c>
      <c r="AJ158" s="96" t="s">
        <v>73</v>
      </c>
      <c r="AK158" s="96" t="s">
        <v>68</v>
      </c>
      <c r="AL158" s="93" t="s">
        <v>64</v>
      </c>
    </row>
    <row r="159" spans="1:38" ht="26.25" customHeight="1" thickBot="1" x14ac:dyDescent="0.25">
      <c r="A159" s="93" t="s">
        <v>428</v>
      </c>
      <c r="B159" s="93" t="s">
        <v>429</v>
      </c>
      <c r="C159" s="94" t="s">
        <v>430</v>
      </c>
      <c r="D159" s="95"/>
      <c r="E159" s="96">
        <v>80.321622021649503</v>
      </c>
      <c r="F159" s="96">
        <v>1.9822607466814599</v>
      </c>
      <c r="G159" s="96">
        <v>10.6922061430182</v>
      </c>
      <c r="H159" s="96">
        <v>8.2644641892018807E-3</v>
      </c>
      <c r="I159" s="96">
        <v>3.44958101572781</v>
      </c>
      <c r="J159" s="96">
        <v>4.0583306067385996</v>
      </c>
      <c r="K159" s="96">
        <v>4.0583306067385996</v>
      </c>
      <c r="L159" s="96">
        <v>0.11397975231653</v>
      </c>
      <c r="M159" s="96">
        <v>4.3554564128325</v>
      </c>
      <c r="N159" s="96">
        <v>0.19190595829144499</v>
      </c>
      <c r="O159" s="96">
        <v>2.2338360887618699E-2</v>
      </c>
      <c r="P159" s="96">
        <v>2.1116461688235701E-2</v>
      </c>
      <c r="Q159" s="96">
        <v>0.70761562703265302</v>
      </c>
      <c r="R159" s="96">
        <v>0.75218332314792402</v>
      </c>
      <c r="S159" s="96">
        <v>1.30702619608666</v>
      </c>
      <c r="T159" s="96">
        <v>33.300468790049699</v>
      </c>
      <c r="U159" s="96">
        <v>0.21853750979644901</v>
      </c>
      <c r="V159" s="96">
        <v>1.55520732723471</v>
      </c>
      <c r="W159" s="96">
        <v>0.50705611199492495</v>
      </c>
      <c r="X159" s="96">
        <v>5.56567484965622E-2</v>
      </c>
      <c r="Y159" s="96">
        <v>6.4695023893439896E-2</v>
      </c>
      <c r="Z159" s="96">
        <v>5.61324472016611E-2</v>
      </c>
      <c r="AA159" s="96">
        <v>4.9948364035376398E-2</v>
      </c>
      <c r="AB159" s="96">
        <v>0.22643258362703958</v>
      </c>
      <c r="AC159" s="96">
        <v>0.15734249476942</v>
      </c>
      <c r="AD159" s="96">
        <v>0.60250198328635096</v>
      </c>
      <c r="AE159" s="73"/>
      <c r="AF159" s="96">
        <v>47505.403386958496</v>
      </c>
      <c r="AG159" s="96" t="s">
        <v>73</v>
      </c>
      <c r="AH159" s="96" t="s">
        <v>73</v>
      </c>
      <c r="AI159" s="96" t="s">
        <v>73</v>
      </c>
      <c r="AJ159" s="96" t="s">
        <v>73</v>
      </c>
      <c r="AK159" s="96" t="s">
        <v>68</v>
      </c>
      <c r="AL159" s="93" t="s">
        <v>64</v>
      </c>
    </row>
    <row r="160" spans="1:38" ht="26.25" customHeight="1" thickBot="1" x14ac:dyDescent="0.25">
      <c r="A160" s="93" t="s">
        <v>431</v>
      </c>
      <c r="B160" s="93" t="s">
        <v>432</v>
      </c>
      <c r="C160" s="94" t="s">
        <v>433</v>
      </c>
      <c r="D160" s="95"/>
      <c r="E160" s="96" t="s">
        <v>73</v>
      </c>
      <c r="F160" s="96" t="s">
        <v>73</v>
      </c>
      <c r="G160" s="96" t="s">
        <v>73</v>
      </c>
      <c r="H160" s="96" t="s">
        <v>73</v>
      </c>
      <c r="I160" s="96" t="s">
        <v>73</v>
      </c>
      <c r="J160" s="96" t="s">
        <v>73</v>
      </c>
      <c r="K160" s="96" t="s">
        <v>73</v>
      </c>
      <c r="L160" s="96" t="s">
        <v>73</v>
      </c>
      <c r="M160" s="96" t="s">
        <v>73</v>
      </c>
      <c r="N160" s="96" t="s">
        <v>73</v>
      </c>
      <c r="O160" s="96" t="s">
        <v>73</v>
      </c>
      <c r="P160" s="96" t="s">
        <v>73</v>
      </c>
      <c r="Q160" s="96" t="s">
        <v>73</v>
      </c>
      <c r="R160" s="96" t="s">
        <v>73</v>
      </c>
      <c r="S160" s="96" t="s">
        <v>73</v>
      </c>
      <c r="T160" s="96" t="s">
        <v>73</v>
      </c>
      <c r="U160" s="96" t="s">
        <v>73</v>
      </c>
      <c r="V160" s="96" t="s">
        <v>73</v>
      </c>
      <c r="W160" s="96" t="s">
        <v>73</v>
      </c>
      <c r="X160" s="96" t="s">
        <v>73</v>
      </c>
      <c r="Y160" s="96" t="s">
        <v>73</v>
      </c>
      <c r="Z160" s="96" t="s">
        <v>73</v>
      </c>
      <c r="AA160" s="96" t="s">
        <v>73</v>
      </c>
      <c r="AB160" s="96" t="s">
        <v>73</v>
      </c>
      <c r="AC160" s="96" t="s">
        <v>73</v>
      </c>
      <c r="AD160" s="96" t="s">
        <v>73</v>
      </c>
      <c r="AE160" s="73"/>
      <c r="AF160" s="96" t="s">
        <v>73</v>
      </c>
      <c r="AG160" s="96" t="s">
        <v>73</v>
      </c>
      <c r="AH160" s="96" t="s">
        <v>73</v>
      </c>
      <c r="AI160" s="96" t="s">
        <v>73</v>
      </c>
      <c r="AJ160" s="96" t="s">
        <v>73</v>
      </c>
      <c r="AK160" s="96" t="s">
        <v>68</v>
      </c>
      <c r="AL160" s="93" t="s">
        <v>64</v>
      </c>
    </row>
    <row r="161" spans="1:38" ht="26.25" customHeight="1" thickBot="1" x14ac:dyDescent="0.25">
      <c r="A161" s="97" t="s">
        <v>431</v>
      </c>
      <c r="B161" s="97" t="s">
        <v>434</v>
      </c>
      <c r="C161" s="98" t="s">
        <v>435</v>
      </c>
      <c r="D161" s="99"/>
      <c r="E161" s="96">
        <v>6.1976310963226</v>
      </c>
      <c r="F161" s="96">
        <v>1570.1294878311901</v>
      </c>
      <c r="G161" s="96" t="s">
        <v>68</v>
      </c>
      <c r="H161" s="96" t="s">
        <v>68</v>
      </c>
      <c r="I161" s="96" t="s">
        <v>68</v>
      </c>
      <c r="J161" s="96" t="s">
        <v>68</v>
      </c>
      <c r="K161" s="96" t="s">
        <v>68</v>
      </c>
      <c r="L161" s="96" t="s">
        <v>68</v>
      </c>
      <c r="M161" s="96">
        <v>220.37348118776299</v>
      </c>
      <c r="N161" s="96" t="s">
        <v>68</v>
      </c>
      <c r="O161" s="96" t="s">
        <v>68</v>
      </c>
      <c r="P161" s="96" t="s">
        <v>68</v>
      </c>
      <c r="Q161" s="96" t="s">
        <v>68</v>
      </c>
      <c r="R161" s="96" t="s">
        <v>68</v>
      </c>
      <c r="S161" s="96" t="s">
        <v>68</v>
      </c>
      <c r="T161" s="96" t="s">
        <v>68</v>
      </c>
      <c r="U161" s="96" t="s">
        <v>68</v>
      </c>
      <c r="V161" s="96" t="s">
        <v>68</v>
      </c>
      <c r="W161" s="96" t="s">
        <v>68</v>
      </c>
      <c r="X161" s="96" t="s">
        <v>68</v>
      </c>
      <c r="Y161" s="96" t="s">
        <v>68</v>
      </c>
      <c r="Z161" s="96" t="s">
        <v>68</v>
      </c>
      <c r="AA161" s="96" t="s">
        <v>68</v>
      </c>
      <c r="AB161" s="96" t="s">
        <v>68</v>
      </c>
      <c r="AC161" s="96" t="s">
        <v>68</v>
      </c>
      <c r="AD161" s="96" t="s">
        <v>68</v>
      </c>
      <c r="AE161" s="82"/>
      <c r="AF161" s="96" t="s">
        <v>68</v>
      </c>
      <c r="AG161" s="96" t="s">
        <v>68</v>
      </c>
      <c r="AH161" s="96" t="s">
        <v>68</v>
      </c>
      <c r="AI161" s="96" t="s">
        <v>68</v>
      </c>
      <c r="AJ161" s="96" t="s">
        <v>68</v>
      </c>
      <c r="AK161" s="96" t="s">
        <v>72</v>
      </c>
      <c r="AL161" s="116" t="s">
        <v>154</v>
      </c>
    </row>
    <row r="162" spans="1:38" ht="26.25" customHeight="1" thickBot="1" x14ac:dyDescent="0.25">
      <c r="A162" s="100" t="s">
        <v>436</v>
      </c>
      <c r="B162" s="100" t="s">
        <v>437</v>
      </c>
      <c r="C162" s="101" t="s">
        <v>438</v>
      </c>
      <c r="D162" s="102"/>
      <c r="E162" s="103" t="s">
        <v>73</v>
      </c>
      <c r="F162" s="103" t="s">
        <v>73</v>
      </c>
      <c r="G162" s="103" t="s">
        <v>73</v>
      </c>
      <c r="H162" s="103" t="s">
        <v>73</v>
      </c>
      <c r="I162" s="103" t="s">
        <v>73</v>
      </c>
      <c r="J162" s="103" t="s">
        <v>73</v>
      </c>
      <c r="K162" s="103" t="s">
        <v>73</v>
      </c>
      <c r="L162" s="103" t="s">
        <v>73</v>
      </c>
      <c r="M162" s="103" t="s">
        <v>73</v>
      </c>
      <c r="N162" s="103" t="s">
        <v>73</v>
      </c>
      <c r="O162" s="103" t="s">
        <v>73</v>
      </c>
      <c r="P162" s="103" t="s">
        <v>73</v>
      </c>
      <c r="Q162" s="103" t="s">
        <v>73</v>
      </c>
      <c r="R162" s="103" t="s">
        <v>73</v>
      </c>
      <c r="S162" s="103" t="s">
        <v>73</v>
      </c>
      <c r="T162" s="103" t="s">
        <v>73</v>
      </c>
      <c r="U162" s="103" t="s">
        <v>73</v>
      </c>
      <c r="V162" s="103" t="s">
        <v>73</v>
      </c>
      <c r="W162" s="103" t="s">
        <v>73</v>
      </c>
      <c r="X162" s="103" t="s">
        <v>73</v>
      </c>
      <c r="Y162" s="103" t="s">
        <v>73</v>
      </c>
      <c r="Z162" s="103" t="s">
        <v>73</v>
      </c>
      <c r="AA162" s="103" t="s">
        <v>73</v>
      </c>
      <c r="AB162" s="103" t="s">
        <v>73</v>
      </c>
      <c r="AC162" s="103" t="s">
        <v>73</v>
      </c>
      <c r="AD162" s="103" t="s">
        <v>73</v>
      </c>
      <c r="AE162" s="82"/>
      <c r="AF162" s="103" t="s">
        <v>68</v>
      </c>
      <c r="AG162" s="103" t="s">
        <v>68</v>
      </c>
      <c r="AH162" s="103" t="s">
        <v>68</v>
      </c>
      <c r="AI162" s="103" t="s">
        <v>68</v>
      </c>
      <c r="AJ162" s="103" t="s">
        <v>68</v>
      </c>
      <c r="AK162" s="103" t="s">
        <v>73</v>
      </c>
      <c r="AL162" s="117" t="s">
        <v>154</v>
      </c>
    </row>
    <row r="163" spans="1:38" ht="26.25" customHeight="1" thickBot="1" x14ac:dyDescent="0.25">
      <c r="A163" s="100" t="s">
        <v>436</v>
      </c>
      <c r="B163" s="100" t="s">
        <v>439</v>
      </c>
      <c r="C163" s="101" t="s">
        <v>440</v>
      </c>
      <c r="D163" s="102"/>
      <c r="E163" s="103">
        <v>2.9779160552456001</v>
      </c>
      <c r="F163" s="103">
        <v>13.3654928251</v>
      </c>
      <c r="G163" s="103">
        <v>1.1443554006000001</v>
      </c>
      <c r="H163" s="103">
        <v>1.1443554006000001</v>
      </c>
      <c r="I163" s="103">
        <v>8.9337481657367803</v>
      </c>
      <c r="J163" s="103">
        <v>10.9190255359005</v>
      </c>
      <c r="K163" s="103">
        <v>16.8748576463917</v>
      </c>
      <c r="L163" s="103">
        <v>2.5014494864063002</v>
      </c>
      <c r="M163" s="103">
        <v>106.21233930376</v>
      </c>
      <c r="N163" s="103" t="s">
        <v>72</v>
      </c>
      <c r="O163" s="103" t="s">
        <v>72</v>
      </c>
      <c r="P163" s="103" t="s">
        <v>72</v>
      </c>
      <c r="Q163" s="103" t="s">
        <v>72</v>
      </c>
      <c r="R163" s="103" t="s">
        <v>72</v>
      </c>
      <c r="S163" s="103" t="s">
        <v>72</v>
      </c>
      <c r="T163" s="103" t="s">
        <v>72</v>
      </c>
      <c r="U163" s="103" t="s">
        <v>72</v>
      </c>
      <c r="V163" s="103" t="s">
        <v>72</v>
      </c>
      <c r="W163" s="103" t="s">
        <v>72</v>
      </c>
      <c r="X163" s="103">
        <v>7.1469985325894303</v>
      </c>
      <c r="Y163" s="103">
        <v>4.28819911955366</v>
      </c>
      <c r="Z163" s="103">
        <v>2.14409955977683</v>
      </c>
      <c r="AA163" s="103">
        <v>2.7793883182292198</v>
      </c>
      <c r="AB163" s="103">
        <v>16.358685530149138</v>
      </c>
      <c r="AC163" s="103" t="s">
        <v>72</v>
      </c>
      <c r="AD163" s="103" t="s">
        <v>72</v>
      </c>
      <c r="AE163" s="82"/>
      <c r="AF163" s="103" t="s">
        <v>68</v>
      </c>
      <c r="AG163" s="103" t="s">
        <v>68</v>
      </c>
      <c r="AH163" s="103" t="s">
        <v>68</v>
      </c>
      <c r="AI163" s="103" t="s">
        <v>68</v>
      </c>
      <c r="AJ163" s="103" t="s">
        <v>68</v>
      </c>
      <c r="AK163" s="103">
        <v>58691.338600000003</v>
      </c>
      <c r="AL163" s="100" t="s">
        <v>441</v>
      </c>
    </row>
    <row r="164" spans="1:38" ht="26.25" customHeight="1" thickBot="1" x14ac:dyDescent="0.25">
      <c r="A164" s="100" t="s">
        <v>436</v>
      </c>
      <c r="B164" s="100" t="s">
        <v>442</v>
      </c>
      <c r="C164" s="101" t="s">
        <v>443</v>
      </c>
      <c r="D164" s="102"/>
      <c r="E164" s="103">
        <v>0.62755116089650897</v>
      </c>
      <c r="F164" s="103">
        <v>52.594548940684803</v>
      </c>
      <c r="G164" s="103" t="s">
        <v>68</v>
      </c>
      <c r="H164" s="103" t="s">
        <v>68</v>
      </c>
      <c r="I164" s="103" t="s">
        <v>68</v>
      </c>
      <c r="J164" s="103" t="s">
        <v>68</v>
      </c>
      <c r="K164" s="103" t="s">
        <v>68</v>
      </c>
      <c r="L164" s="103" t="s">
        <v>68</v>
      </c>
      <c r="M164" s="103" t="s">
        <v>68</v>
      </c>
      <c r="N164" s="103" t="s">
        <v>68</v>
      </c>
      <c r="O164" s="103" t="s">
        <v>68</v>
      </c>
      <c r="P164" s="103" t="s">
        <v>68</v>
      </c>
      <c r="Q164" s="103" t="s">
        <v>68</v>
      </c>
      <c r="R164" s="103" t="s">
        <v>68</v>
      </c>
      <c r="S164" s="103" t="s">
        <v>68</v>
      </c>
      <c r="T164" s="103" t="s">
        <v>68</v>
      </c>
      <c r="U164" s="103" t="s">
        <v>68</v>
      </c>
      <c r="V164" s="103" t="s">
        <v>68</v>
      </c>
      <c r="W164" s="103" t="s">
        <v>68</v>
      </c>
      <c r="X164" s="103" t="s">
        <v>68</v>
      </c>
      <c r="Y164" s="103" t="s">
        <v>68</v>
      </c>
      <c r="Z164" s="103" t="s">
        <v>68</v>
      </c>
      <c r="AA164" s="103" t="s">
        <v>68</v>
      </c>
      <c r="AB164" s="103" t="s">
        <v>68</v>
      </c>
      <c r="AC164" s="103" t="s">
        <v>68</v>
      </c>
      <c r="AD164" s="103" t="s">
        <v>68</v>
      </c>
      <c r="AE164" s="104"/>
      <c r="AF164" s="103" t="s">
        <v>68</v>
      </c>
      <c r="AG164" s="103" t="s">
        <v>68</v>
      </c>
      <c r="AH164" s="103" t="s">
        <v>68</v>
      </c>
      <c r="AI164" s="103" t="s">
        <v>68</v>
      </c>
      <c r="AJ164" s="103" t="s">
        <v>68</v>
      </c>
      <c r="AK164" s="103" t="s">
        <v>72</v>
      </c>
      <c r="AL164" s="117" t="s">
        <v>154</v>
      </c>
    </row>
    <row r="165" spans="1:38" ht="15" customHeight="1" x14ac:dyDescent="0.2">
      <c r="D165" s="106"/>
      <c r="E165" s="106"/>
      <c r="F165" s="107"/>
      <c r="G165" s="107"/>
      <c r="H165" s="107"/>
      <c r="I165" s="107"/>
      <c r="J165" s="107"/>
      <c r="K165" s="107"/>
      <c r="L165" s="107"/>
      <c r="M165" s="107"/>
      <c r="N165" s="107"/>
      <c r="O165" s="107"/>
      <c r="P165" s="107"/>
      <c r="Q165" s="107"/>
      <c r="R165" s="107"/>
      <c r="S165" s="107"/>
      <c r="T165" s="107"/>
      <c r="U165" s="107"/>
      <c r="V165" s="107"/>
      <c r="W165" s="107"/>
      <c r="X165" s="107"/>
      <c r="Y165" s="107"/>
      <c r="Z165" s="107"/>
      <c r="AA165" s="107"/>
      <c r="AB165" s="107"/>
      <c r="AC165" s="107"/>
      <c r="AD165" s="107"/>
      <c r="AE165" s="107"/>
      <c r="AF165" s="108"/>
      <c r="AG165" s="108"/>
      <c r="AH165" s="108"/>
      <c r="AI165" s="108"/>
      <c r="AJ165" s="108"/>
      <c r="AK165" s="108"/>
      <c r="AL165" s="109"/>
    </row>
    <row r="166" spans="1:38" s="112" customFormat="1" ht="52.5" customHeight="1" x14ac:dyDescent="0.25">
      <c r="A166" s="121" t="s">
        <v>444</v>
      </c>
      <c r="B166" s="121"/>
      <c r="C166" s="121"/>
      <c r="D166" s="121"/>
      <c r="E166" s="121"/>
      <c r="F166" s="121"/>
      <c r="G166" s="121"/>
      <c r="H166" s="110"/>
      <c r="I166" s="111"/>
      <c r="J166" s="111"/>
      <c r="K166" s="111"/>
      <c r="L166" s="111"/>
      <c r="M166" s="111"/>
      <c r="N166" s="111"/>
      <c r="O166" s="111"/>
      <c r="P166" s="111"/>
      <c r="Q166" s="111"/>
      <c r="R166" s="111"/>
      <c r="S166" s="111"/>
      <c r="T166" s="111"/>
      <c r="U166" s="111"/>
      <c r="AC166" s="113"/>
      <c r="AD166" s="113"/>
      <c r="AG166" s="114"/>
      <c r="AH166" s="114"/>
      <c r="AI166" s="114"/>
      <c r="AJ166" s="114"/>
      <c r="AK166" s="114"/>
      <c r="AL166" s="114"/>
    </row>
    <row r="167" spans="1:38" s="115" customFormat="1" ht="63.75" customHeight="1" x14ac:dyDescent="0.25">
      <c r="A167" s="121" t="s">
        <v>445</v>
      </c>
      <c r="B167" s="121"/>
      <c r="C167" s="121"/>
      <c r="D167" s="121"/>
      <c r="E167" s="121"/>
      <c r="F167" s="121"/>
      <c r="G167" s="121"/>
      <c r="H167" s="110"/>
      <c r="I167" s="111"/>
      <c r="J167"/>
      <c r="K167"/>
      <c r="L167"/>
      <c r="M167" s="111"/>
      <c r="N167" s="111"/>
      <c r="O167" s="111"/>
      <c r="P167" s="111"/>
      <c r="Q167" s="111"/>
      <c r="R167" s="111"/>
      <c r="S167" s="111"/>
      <c r="T167" s="111"/>
      <c r="U167" s="111"/>
    </row>
    <row r="168" spans="1:38" s="115" customFormat="1" ht="26.25" customHeight="1" x14ac:dyDescent="0.25">
      <c r="A168" s="121" t="s">
        <v>446</v>
      </c>
      <c r="B168" s="121"/>
      <c r="C168" s="121"/>
      <c r="D168" s="121"/>
      <c r="E168" s="121"/>
      <c r="F168" s="121"/>
      <c r="G168" s="121"/>
      <c r="H168" s="110"/>
      <c r="I168" s="111"/>
      <c r="J168"/>
      <c r="K168"/>
      <c r="L168"/>
      <c r="M168" s="111"/>
      <c r="N168" s="111"/>
      <c r="O168" s="111"/>
      <c r="P168" s="111"/>
      <c r="Q168" s="111"/>
      <c r="R168" s="111"/>
      <c r="S168" s="111"/>
      <c r="T168" s="111"/>
      <c r="U168" s="111"/>
    </row>
    <row r="169" spans="1:38" s="112" customFormat="1" ht="26.25" customHeight="1" x14ac:dyDescent="0.25">
      <c r="A169" s="121" t="s">
        <v>447</v>
      </c>
      <c r="B169" s="121"/>
      <c r="C169" s="121"/>
      <c r="D169" s="121"/>
      <c r="E169" s="121"/>
      <c r="F169" s="121"/>
      <c r="G169" s="121"/>
      <c r="H169" s="110"/>
      <c r="I169" s="111"/>
      <c r="J169"/>
      <c r="K169"/>
      <c r="L169"/>
      <c r="M169" s="111"/>
      <c r="N169" s="111"/>
      <c r="O169" s="111"/>
      <c r="P169" s="111"/>
      <c r="Q169" s="111"/>
      <c r="R169" s="111"/>
      <c r="S169" s="111"/>
      <c r="T169" s="111"/>
      <c r="U169" s="111"/>
      <c r="AC169" s="113"/>
      <c r="AD169" s="113"/>
      <c r="AG169" s="114"/>
      <c r="AH169" s="114"/>
      <c r="AI169" s="114"/>
      <c r="AJ169" s="114"/>
      <c r="AK169" s="114"/>
      <c r="AL169" s="114"/>
    </row>
    <row r="170" spans="1:38" s="115" customFormat="1" ht="52.5" customHeight="1" x14ac:dyDescent="0.25">
      <c r="A170" s="121" t="s">
        <v>448</v>
      </c>
      <c r="B170" s="121"/>
      <c r="C170" s="121"/>
      <c r="D170" s="121"/>
      <c r="E170" s="121"/>
      <c r="F170" s="121"/>
      <c r="G170" s="121"/>
      <c r="H170" s="110"/>
      <c r="I170" s="111"/>
      <c r="J170"/>
      <c r="K170"/>
      <c r="L170"/>
      <c r="M170" s="111"/>
      <c r="N170" s="111"/>
      <c r="O170" s="111"/>
      <c r="P170" s="111"/>
      <c r="Q170" s="111"/>
      <c r="R170" s="111"/>
      <c r="S170" s="111"/>
      <c r="T170" s="111"/>
      <c r="U170" s="111"/>
    </row>
  </sheetData>
  <mergeCells count="15">
    <mergeCell ref="AF10:AL11"/>
    <mergeCell ref="X11:AB11"/>
    <mergeCell ref="A166:G166"/>
    <mergeCell ref="A167:G167"/>
    <mergeCell ref="A10:A12"/>
    <mergeCell ref="B10:D12"/>
    <mergeCell ref="E10:H11"/>
    <mergeCell ref="I10:L11"/>
    <mergeCell ref="M10:M11"/>
    <mergeCell ref="N10:P11"/>
    <mergeCell ref="A168:G168"/>
    <mergeCell ref="A169:G169"/>
    <mergeCell ref="A170:G170"/>
    <mergeCell ref="Q10:V11"/>
    <mergeCell ref="W10:AD10"/>
  </mergeCells>
  <pageMargins left="0.7" right="0.7" top="0.78740157499999996" bottom="0.78740157499999996" header="0.3" footer="0.3"/>
  <pageSetup paperSize="9" scale="16" orientation="portrait" r:id="rId1"/>
  <headerFooter>
    <oddFooter>&amp;RMise à jour du 9 janvier 2024</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3331daee-1646-4c3a-8c45-78356b5a9d77" xsi:nil="true"/>
    <lcf76f155ced4ddcb4097134ff3c332f xmlns="d0e2f99b-813d-4162-8a2b-c6a1809b2cf1">
      <Terms xmlns="http://schemas.microsoft.com/office/infopath/2007/PartnerControls"/>
    </lcf76f155ced4ddcb4097134ff3c332f>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13F51E51085A87498CDE585C29BCE4BF" ma:contentTypeVersion="13" ma:contentTypeDescription="Crée un document." ma:contentTypeScope="" ma:versionID="821eceeba5074927c3eca9bdce6065ce">
  <xsd:schema xmlns:xsd="http://www.w3.org/2001/XMLSchema" xmlns:xs="http://www.w3.org/2001/XMLSchema" xmlns:p="http://schemas.microsoft.com/office/2006/metadata/properties" xmlns:ns2="d0e2f99b-813d-4162-8a2b-c6a1809b2cf1" xmlns:ns3="12bef96b-3781-4227-8382-308083b13c20" xmlns:ns4="3331daee-1646-4c3a-8c45-78356b5a9d77" targetNamespace="http://schemas.microsoft.com/office/2006/metadata/properties" ma:root="true" ma:fieldsID="f1bef1c018bc32f147ad31cd6cd0d8af" ns2:_="" ns3:_="" ns4:_="">
    <xsd:import namespace="d0e2f99b-813d-4162-8a2b-c6a1809b2cf1"/>
    <xsd:import namespace="12bef96b-3781-4227-8382-308083b13c20"/>
    <xsd:import namespace="3331daee-1646-4c3a-8c45-78356b5a9d77"/>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lcf76f155ced4ddcb4097134ff3c332f" minOccurs="0"/>
                <xsd:element ref="ns4:TaxCatchAll" minOccurs="0"/>
                <xsd:element ref="ns2:MediaServiceOCR" minOccurs="0"/>
                <xsd:element ref="ns2:MediaServiceGenerationTime" minOccurs="0"/>
                <xsd:element ref="ns2:MediaServiceEventHashCode" minOccurs="0"/>
                <xsd:element ref="ns2:MediaServiceObjectDetectorVersions" minOccurs="0"/>
                <xsd:element ref="ns2:MediaServiceSearchProperties" minOccurs="0"/>
                <xsd:element ref="ns2:MediaServiceDateTake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0e2f99b-813d-4162-8a2b-c6a1809b2cf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Balises d’images" ma:readOnly="false" ma:fieldId="{5cf76f15-5ced-4ddc-b409-7134ff3c332f}" ma:taxonomyMulti="true" ma:sspId="57ba0aaa-12d9-48be-b932-d2fd993dfb2b"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ObjectDetectorVersions" ma:index="18" nillable="true" ma:displayName="MediaServiceObjectDetectorVersions" ma:hidden="true" ma:indexed="true" ma:internalName="MediaServiceObjectDetectorVersions" ma:readOnly="true">
      <xsd:simpleType>
        <xsd:restriction base="dms:Text"/>
      </xsd:simpleType>
    </xsd:element>
    <xsd:element name="MediaServiceSearchProperties" ma:index="19" nillable="true" ma:displayName="MediaServiceSearchProperties" ma:hidden="true" ma:internalName="MediaServiceSearchProperties" ma:readOnly="true">
      <xsd:simpleType>
        <xsd:restriction base="dms:Note"/>
      </xsd:simpleType>
    </xsd:element>
    <xsd:element name="MediaServiceDateTaken" ma:index="20" nillable="true" ma:displayName="MediaServiceDateTaken" ma:hidden="true" ma:indexed="true" ma:internalName="MediaServiceDateTake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2bef96b-3781-4227-8382-308083b13c20" elementFormDefault="qualified">
    <xsd:import namespace="http://schemas.microsoft.com/office/2006/documentManagement/types"/>
    <xsd:import namespace="http://schemas.microsoft.com/office/infopath/2007/PartnerControls"/>
    <xsd:element name="SharedWithUsers" ma:index="10"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Partagé avec dé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3331daee-1646-4c3a-8c45-78356b5a9d77" elementFormDefault="qualified">
    <xsd:import namespace="http://schemas.microsoft.com/office/2006/documentManagement/types"/>
    <xsd:import namespace="http://schemas.microsoft.com/office/infopath/2007/PartnerControls"/>
    <xsd:element name="TaxCatchAll" ma:index="14" nillable="true" ma:displayName="Colonne Attraper tout de Taxonomie" ma:hidden="true" ma:list="{4fb7d4b7-bce7-4382-a1e1-d57b09bb3572}" ma:internalName="TaxCatchAll" ma:showField="CatchAllData" ma:web="3331daee-1646-4c3a-8c45-78356b5a9d7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3A187F05-529A-411A-8130-7E40756AC52C}">
  <ds:schemaRefs>
    <ds:schemaRef ds:uri="http://purl.org/dc/terms/"/>
    <ds:schemaRef ds:uri="http://schemas.microsoft.com/office/2006/documentManagement/types"/>
    <ds:schemaRef ds:uri="http://schemas.openxmlformats.org/package/2006/metadata/core-properties"/>
    <ds:schemaRef ds:uri="http://purl.org/dc/elements/1.1/"/>
    <ds:schemaRef ds:uri="http://schemas.microsoft.com/office/infopath/2007/PartnerControls"/>
    <ds:schemaRef ds:uri="3331daee-1646-4c3a-8c45-78356b5a9d77"/>
    <ds:schemaRef ds:uri="http://schemas.microsoft.com/office/2006/metadata/properties"/>
    <ds:schemaRef ds:uri="12bef96b-3781-4227-8382-308083b13c20"/>
    <ds:schemaRef ds:uri="d0e2f99b-813d-4162-8a2b-c6a1809b2cf1"/>
    <ds:schemaRef ds:uri="http://www.w3.org/XML/1998/namespace"/>
    <ds:schemaRef ds:uri="http://purl.org/dc/dcmitype/"/>
  </ds:schemaRefs>
</ds:datastoreItem>
</file>

<file path=customXml/itemProps2.xml><?xml version="1.0" encoding="utf-8"?>
<ds:datastoreItem xmlns:ds="http://schemas.openxmlformats.org/officeDocument/2006/customXml" ds:itemID="{3A601D11-1598-46F9-837D-C273460531B8}">
  <ds:schemaRefs>
    <ds:schemaRef ds:uri="http://schemas.microsoft.com/sharepoint/v3/contenttype/forms"/>
  </ds:schemaRefs>
</ds:datastoreItem>
</file>

<file path=customXml/itemProps3.xml><?xml version="1.0" encoding="utf-8"?>
<ds:datastoreItem xmlns:ds="http://schemas.openxmlformats.org/officeDocument/2006/customXml" ds:itemID="{262BC1BD-1089-4D0B-ADF5-183E3529AA2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0e2f99b-813d-4162-8a2b-c6a1809b2cf1"/>
    <ds:schemaRef ds:uri="12bef96b-3781-4227-8382-308083b13c20"/>
    <ds:schemaRef ds:uri="3331daee-1646-4c3a-8c45-78356b5a9d7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1</vt:i4>
      </vt:variant>
    </vt:vector>
  </HeadingPairs>
  <TitlesOfParts>
    <vt:vector size="2" baseType="lpstr">
      <vt:lpstr>NFR-19</vt:lpstr>
      <vt:lpstr>'NFR-19'!_FilterDatabase</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Lisa LG. GRELLIER</dc:creator>
  <cp:keywords/>
  <dc:description/>
  <cp:lastModifiedBy>Etienne Mathias</cp:lastModifiedBy>
  <cp:revision/>
  <dcterms:created xsi:type="dcterms:W3CDTF">2019-10-01T12:08:50Z</dcterms:created>
  <dcterms:modified xsi:type="dcterms:W3CDTF">2024-04-30T09:22:36Z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0x01010013F51E51085A87498CDE585C29BCE4BF</vt:lpwstr>
  </property>
  <property fmtid="{D5CDD505-2E9C-101B-9397-08002B2CF9AE}" pid="3" name="MediaServiceImageTags">
    <vt:lpwstr/>
  </property>
</Properties>
</file>